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ontDesk\Public\Documents\Chief's Documents\_STATS\"/>
    </mc:Choice>
  </mc:AlternateContent>
  <xr:revisionPtr revIDLastSave="0" documentId="13_ncr:1_{C9875384-B1FA-417D-9665-16DCABEAE0FD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2017" sheetId="1" r:id="rId1"/>
    <sheet name="2018" sheetId="2" r:id="rId2"/>
    <sheet name="2019" sheetId="3" r:id="rId3"/>
    <sheet name="2020" sheetId="6" r:id="rId4"/>
    <sheet name="2021" sheetId="7" r:id="rId5"/>
    <sheet name="2022" sheetId="8" r:id="rId6"/>
    <sheet name="2023" sheetId="9" r:id="rId7"/>
    <sheet name="2024" sheetId="10" r:id="rId8"/>
    <sheet name="Yearly Totals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5" l="1"/>
  <c r="O17" i="5"/>
  <c r="K17" i="5"/>
  <c r="W16" i="5"/>
  <c r="R16" i="5" s="1"/>
  <c r="V16" i="5"/>
  <c r="T16" i="5"/>
  <c r="U16" i="5" s="1"/>
  <c r="P16" i="5"/>
  <c r="Q16" i="5" s="1"/>
  <c r="L16" i="5"/>
  <c r="M16" i="5" s="1"/>
  <c r="W15" i="5"/>
  <c r="V15" i="5" s="1"/>
  <c r="T15" i="5"/>
  <c r="U15" i="5" s="1"/>
  <c r="P15" i="5"/>
  <c r="Q15" i="5" s="1"/>
  <c r="M15" i="5"/>
  <c r="L15" i="5"/>
  <c r="W14" i="5"/>
  <c r="R14" i="5" s="1"/>
  <c r="V14" i="5"/>
  <c r="T14" i="5"/>
  <c r="U14" i="5" s="1"/>
  <c r="P14" i="5"/>
  <c r="Q14" i="5" s="1"/>
  <c r="L14" i="5"/>
  <c r="M14" i="5" s="1"/>
  <c r="W13" i="5"/>
  <c r="N13" i="5" s="1"/>
  <c r="V13" i="5"/>
  <c r="T13" i="5"/>
  <c r="U13" i="5" s="1"/>
  <c r="R13" i="5"/>
  <c r="P13" i="5"/>
  <c r="Q13" i="5" s="1"/>
  <c r="L13" i="5"/>
  <c r="M13" i="5" s="1"/>
  <c r="W12" i="5"/>
  <c r="R12" i="5" s="1"/>
  <c r="V12" i="5"/>
  <c r="T12" i="5"/>
  <c r="U12" i="5" s="1"/>
  <c r="P12" i="5"/>
  <c r="Q12" i="5" s="1"/>
  <c r="L12" i="5"/>
  <c r="M12" i="5" s="1"/>
  <c r="W11" i="5"/>
  <c r="V11" i="5" s="1"/>
  <c r="T11" i="5"/>
  <c r="U11" i="5" s="1"/>
  <c r="P11" i="5"/>
  <c r="Q11" i="5" s="1"/>
  <c r="M11" i="5"/>
  <c r="L11" i="5"/>
  <c r="W10" i="5"/>
  <c r="N10" i="5" s="1"/>
  <c r="V10" i="5"/>
  <c r="T10" i="5"/>
  <c r="U10" i="5" s="1"/>
  <c r="P10" i="5"/>
  <c r="Q10" i="5" s="1"/>
  <c r="L10" i="5"/>
  <c r="M10" i="5" s="1"/>
  <c r="W9" i="5"/>
  <c r="N9" i="5" s="1"/>
  <c r="T9" i="5"/>
  <c r="U9" i="5" s="1"/>
  <c r="R9" i="5"/>
  <c r="P9" i="5"/>
  <c r="Q9" i="5" s="1"/>
  <c r="L9" i="5"/>
  <c r="M9" i="5" s="1"/>
  <c r="W8" i="5"/>
  <c r="R8" i="5" s="1"/>
  <c r="T8" i="5"/>
  <c r="U8" i="5" s="1"/>
  <c r="P8" i="5"/>
  <c r="Q8" i="5" s="1"/>
  <c r="L8" i="5"/>
  <c r="M8" i="5" s="1"/>
  <c r="W7" i="5"/>
  <c r="V7" i="5" s="1"/>
  <c r="T7" i="5"/>
  <c r="U7" i="5" s="1"/>
  <c r="P7" i="5"/>
  <c r="Q7" i="5" s="1"/>
  <c r="L7" i="5"/>
  <c r="M7" i="5" s="1"/>
  <c r="W6" i="5"/>
  <c r="N6" i="5" s="1"/>
  <c r="T6" i="5"/>
  <c r="U6" i="5" s="1"/>
  <c r="P6" i="5"/>
  <c r="Q6" i="5" s="1"/>
  <c r="L6" i="5"/>
  <c r="M6" i="5" s="1"/>
  <c r="W5" i="5"/>
  <c r="V5" i="5" s="1"/>
  <c r="T5" i="5"/>
  <c r="R5" i="5"/>
  <c r="P5" i="5"/>
  <c r="Q5" i="5" s="1"/>
  <c r="L5" i="5"/>
  <c r="H38" i="5"/>
  <c r="T17" i="5" l="1"/>
  <c r="U17" i="5" s="1"/>
  <c r="V6" i="5"/>
  <c r="V9" i="5"/>
  <c r="W17" i="5"/>
  <c r="R17" i="5" s="1"/>
  <c r="V8" i="5"/>
  <c r="N14" i="5"/>
  <c r="R10" i="5"/>
  <c r="L17" i="5"/>
  <c r="M17" i="5" s="1"/>
  <c r="R6" i="5"/>
  <c r="P17" i="5"/>
  <c r="Q17" i="5" s="1"/>
  <c r="U5" i="5"/>
  <c r="N8" i="5"/>
  <c r="N16" i="5"/>
  <c r="M5" i="5"/>
  <c r="R15" i="5"/>
  <c r="N5" i="5"/>
  <c r="N7" i="5"/>
  <c r="N15" i="5"/>
  <c r="N12" i="5"/>
  <c r="R7" i="5"/>
  <c r="R11" i="5"/>
  <c r="N11" i="5"/>
  <c r="N17" i="5" l="1"/>
  <c r="V17" i="5"/>
  <c r="M38" i="10" l="1"/>
  <c r="L38" i="10"/>
  <c r="K38" i="10"/>
  <c r="J38" i="10"/>
  <c r="I38" i="10"/>
  <c r="H38" i="10"/>
  <c r="G38" i="10"/>
  <c r="F38" i="10"/>
  <c r="E38" i="10"/>
  <c r="D38" i="10"/>
  <c r="C38" i="10"/>
  <c r="B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G38" i="5"/>
  <c r="H38" i="9"/>
  <c r="S32" i="5"/>
  <c r="O32" i="5"/>
  <c r="K32" i="5"/>
  <c r="W31" i="5"/>
  <c r="N31" i="5" s="1"/>
  <c r="T31" i="5"/>
  <c r="U31" i="5" s="1"/>
  <c r="P31" i="5"/>
  <c r="Q31" i="5" s="1"/>
  <c r="L31" i="5"/>
  <c r="M31" i="5" s="1"/>
  <c r="W30" i="5"/>
  <c r="V30" i="5" s="1"/>
  <c r="T30" i="5"/>
  <c r="U30" i="5" s="1"/>
  <c r="P30" i="5"/>
  <c r="Q30" i="5" s="1"/>
  <c r="L30" i="5"/>
  <c r="M30" i="5" s="1"/>
  <c r="W29" i="5"/>
  <c r="N29" i="5" s="1"/>
  <c r="T29" i="5"/>
  <c r="U29" i="5" s="1"/>
  <c r="P29" i="5"/>
  <c r="Q29" i="5" s="1"/>
  <c r="L29" i="5"/>
  <c r="M29" i="5" s="1"/>
  <c r="W28" i="5"/>
  <c r="V28" i="5" s="1"/>
  <c r="T28" i="5"/>
  <c r="U28" i="5" s="1"/>
  <c r="P28" i="5"/>
  <c r="Q28" i="5" s="1"/>
  <c r="L28" i="5"/>
  <c r="M28" i="5" s="1"/>
  <c r="W27" i="5"/>
  <c r="N27" i="5" s="1"/>
  <c r="T27" i="5"/>
  <c r="U27" i="5" s="1"/>
  <c r="P27" i="5"/>
  <c r="Q27" i="5" s="1"/>
  <c r="L27" i="5"/>
  <c r="M27" i="5" s="1"/>
  <c r="W26" i="5"/>
  <c r="V26" i="5" s="1"/>
  <c r="T26" i="5"/>
  <c r="U26" i="5" s="1"/>
  <c r="P26" i="5"/>
  <c r="Q26" i="5" s="1"/>
  <c r="L26" i="5"/>
  <c r="M26" i="5" s="1"/>
  <c r="W25" i="5"/>
  <c r="N25" i="5" s="1"/>
  <c r="T25" i="5"/>
  <c r="U25" i="5" s="1"/>
  <c r="P25" i="5"/>
  <c r="Q25" i="5" s="1"/>
  <c r="L25" i="5"/>
  <c r="M25" i="5" s="1"/>
  <c r="W24" i="5"/>
  <c r="V24" i="5" s="1"/>
  <c r="T24" i="5"/>
  <c r="U24" i="5" s="1"/>
  <c r="P24" i="5"/>
  <c r="Q24" i="5" s="1"/>
  <c r="L24" i="5"/>
  <c r="M24" i="5" s="1"/>
  <c r="W23" i="5"/>
  <c r="N23" i="5" s="1"/>
  <c r="T23" i="5"/>
  <c r="U23" i="5" s="1"/>
  <c r="P23" i="5"/>
  <c r="Q23" i="5" s="1"/>
  <c r="L23" i="5"/>
  <c r="M23" i="5" s="1"/>
  <c r="W22" i="5"/>
  <c r="V22" i="5" s="1"/>
  <c r="T22" i="5"/>
  <c r="U22" i="5" s="1"/>
  <c r="P22" i="5"/>
  <c r="Q22" i="5" s="1"/>
  <c r="L22" i="5"/>
  <c r="M22" i="5" s="1"/>
  <c r="W21" i="5"/>
  <c r="N21" i="5" s="1"/>
  <c r="T21" i="5"/>
  <c r="U21" i="5" s="1"/>
  <c r="P21" i="5"/>
  <c r="Q21" i="5" s="1"/>
  <c r="L21" i="5"/>
  <c r="M21" i="5" s="1"/>
  <c r="W20" i="5"/>
  <c r="T20" i="5"/>
  <c r="U20" i="5" s="1"/>
  <c r="P20" i="5"/>
  <c r="Q20" i="5" s="1"/>
  <c r="L20" i="5"/>
  <c r="M20" i="5" s="1"/>
  <c r="L35" i="5"/>
  <c r="M35" i="5" s="1"/>
  <c r="P35" i="5"/>
  <c r="Q35" i="5" s="1"/>
  <c r="T35" i="5"/>
  <c r="U35" i="5" s="1"/>
  <c r="W35" i="5"/>
  <c r="V35" i="5" s="1"/>
  <c r="L36" i="5"/>
  <c r="M36" i="5" s="1"/>
  <c r="P36" i="5"/>
  <c r="Q36" i="5" s="1"/>
  <c r="T36" i="5"/>
  <c r="U36" i="5" s="1"/>
  <c r="W36" i="5"/>
  <c r="N36" i="5" s="1"/>
  <c r="L37" i="5"/>
  <c r="M37" i="5" s="1"/>
  <c r="P37" i="5"/>
  <c r="Q37" i="5" s="1"/>
  <c r="T37" i="5"/>
  <c r="U37" i="5" s="1"/>
  <c r="W37" i="5"/>
  <c r="V37" i="5" s="1"/>
  <c r="L38" i="5"/>
  <c r="M38" i="5" s="1"/>
  <c r="P38" i="5"/>
  <c r="Q38" i="5" s="1"/>
  <c r="T38" i="5"/>
  <c r="U38" i="5" s="1"/>
  <c r="W38" i="5"/>
  <c r="N38" i="5" s="1"/>
  <c r="L39" i="5"/>
  <c r="M39" i="5" s="1"/>
  <c r="P39" i="5"/>
  <c r="Q39" i="5" s="1"/>
  <c r="T39" i="5"/>
  <c r="U39" i="5" s="1"/>
  <c r="W39" i="5"/>
  <c r="V39" i="5" s="1"/>
  <c r="L40" i="5"/>
  <c r="M40" i="5" s="1"/>
  <c r="P40" i="5"/>
  <c r="Q40" i="5" s="1"/>
  <c r="T40" i="5"/>
  <c r="U40" i="5" s="1"/>
  <c r="W40" i="5"/>
  <c r="N40" i="5" s="1"/>
  <c r="L41" i="5"/>
  <c r="M41" i="5" s="1"/>
  <c r="P41" i="5"/>
  <c r="Q41" i="5" s="1"/>
  <c r="T41" i="5"/>
  <c r="U41" i="5" s="1"/>
  <c r="W41" i="5"/>
  <c r="V41" i="5" s="1"/>
  <c r="L42" i="5"/>
  <c r="M42" i="5" s="1"/>
  <c r="P42" i="5"/>
  <c r="Q42" i="5" s="1"/>
  <c r="T42" i="5"/>
  <c r="U42" i="5"/>
  <c r="W42" i="5"/>
  <c r="N42" i="5" s="1"/>
  <c r="L43" i="5"/>
  <c r="M43" i="5"/>
  <c r="P43" i="5"/>
  <c r="Q43" i="5" s="1"/>
  <c r="T43" i="5"/>
  <c r="U43" i="5" s="1"/>
  <c r="W43" i="5"/>
  <c r="V43" i="5" s="1"/>
  <c r="L44" i="5"/>
  <c r="M44" i="5" s="1"/>
  <c r="P44" i="5"/>
  <c r="Q44" i="5"/>
  <c r="T44" i="5"/>
  <c r="U44" i="5" s="1"/>
  <c r="W44" i="5"/>
  <c r="N44" i="5" s="1"/>
  <c r="L45" i="5"/>
  <c r="M45" i="5" s="1"/>
  <c r="P45" i="5"/>
  <c r="Q45" i="5" s="1"/>
  <c r="T45" i="5"/>
  <c r="U45" i="5" s="1"/>
  <c r="W45" i="5"/>
  <c r="V45" i="5" s="1"/>
  <c r="L46" i="5"/>
  <c r="M46" i="5"/>
  <c r="P46" i="5"/>
  <c r="Q46" i="5"/>
  <c r="T46" i="5"/>
  <c r="U46" i="5" s="1"/>
  <c r="W46" i="5"/>
  <c r="N46" i="5" s="1"/>
  <c r="M38" i="9"/>
  <c r="L38" i="9"/>
  <c r="K38" i="9"/>
  <c r="J38" i="9"/>
  <c r="I38" i="9"/>
  <c r="G38" i="9"/>
  <c r="F38" i="9"/>
  <c r="E38" i="9"/>
  <c r="D38" i="9"/>
  <c r="C38" i="9"/>
  <c r="B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F38" i="5"/>
  <c r="O35" i="8"/>
  <c r="D38" i="8"/>
  <c r="S47" i="5"/>
  <c r="O47" i="5"/>
  <c r="K47" i="5"/>
  <c r="M38" i="8"/>
  <c r="L38" i="8"/>
  <c r="K38" i="8"/>
  <c r="J38" i="8"/>
  <c r="I38" i="8"/>
  <c r="H38" i="8"/>
  <c r="G38" i="8"/>
  <c r="F38" i="8"/>
  <c r="E38" i="8"/>
  <c r="C38" i="8"/>
  <c r="B38" i="8"/>
  <c r="O37" i="8"/>
  <c r="O36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S95" i="5"/>
  <c r="O95" i="5"/>
  <c r="K95" i="5"/>
  <c r="W94" i="5"/>
  <c r="V94" i="5" s="1"/>
  <c r="T94" i="5"/>
  <c r="U94" i="5" s="1"/>
  <c r="R94" i="5"/>
  <c r="P94" i="5"/>
  <c r="Q94" i="5" s="1"/>
  <c r="N94" i="5"/>
  <c r="L94" i="5"/>
  <c r="M94" i="5" s="1"/>
  <c r="W93" i="5"/>
  <c r="N93" i="5" s="1"/>
  <c r="T93" i="5"/>
  <c r="U93" i="5" s="1"/>
  <c r="P93" i="5"/>
  <c r="Q93" i="5" s="1"/>
  <c r="L93" i="5"/>
  <c r="M93" i="5" s="1"/>
  <c r="W92" i="5"/>
  <c r="V92" i="5" s="1"/>
  <c r="T92" i="5"/>
  <c r="U92" i="5" s="1"/>
  <c r="P92" i="5"/>
  <c r="Q92" i="5" s="1"/>
  <c r="L92" i="5"/>
  <c r="M92" i="5" s="1"/>
  <c r="W91" i="5"/>
  <c r="N91" i="5" s="1"/>
  <c r="T91" i="5"/>
  <c r="U91" i="5" s="1"/>
  <c r="P91" i="5"/>
  <c r="Q91" i="5" s="1"/>
  <c r="L91" i="5"/>
  <c r="M91" i="5" s="1"/>
  <c r="W90" i="5"/>
  <c r="N90" i="5" s="1"/>
  <c r="T90" i="5"/>
  <c r="U90" i="5" s="1"/>
  <c r="P90" i="5"/>
  <c r="Q90" i="5" s="1"/>
  <c r="L90" i="5"/>
  <c r="M90" i="5" s="1"/>
  <c r="W89" i="5"/>
  <c r="N89" i="5" s="1"/>
  <c r="T89" i="5"/>
  <c r="U89" i="5" s="1"/>
  <c r="P89" i="5"/>
  <c r="Q89" i="5" s="1"/>
  <c r="L89" i="5"/>
  <c r="M89" i="5" s="1"/>
  <c r="W88" i="5"/>
  <c r="N88" i="5" s="1"/>
  <c r="T88" i="5"/>
  <c r="U88" i="5" s="1"/>
  <c r="P88" i="5"/>
  <c r="Q88" i="5" s="1"/>
  <c r="L88" i="5"/>
  <c r="M88" i="5" s="1"/>
  <c r="W87" i="5"/>
  <c r="N87" i="5" s="1"/>
  <c r="T87" i="5"/>
  <c r="U87" i="5" s="1"/>
  <c r="P87" i="5"/>
  <c r="Q87" i="5" s="1"/>
  <c r="L87" i="5"/>
  <c r="M87" i="5" s="1"/>
  <c r="W86" i="5"/>
  <c r="N86" i="5" s="1"/>
  <c r="T86" i="5"/>
  <c r="U86" i="5" s="1"/>
  <c r="P86" i="5"/>
  <c r="Q86" i="5" s="1"/>
  <c r="L86" i="5"/>
  <c r="M86" i="5" s="1"/>
  <c r="W85" i="5"/>
  <c r="N85" i="5" s="1"/>
  <c r="T85" i="5"/>
  <c r="U85" i="5" s="1"/>
  <c r="P85" i="5"/>
  <c r="Q85" i="5" s="1"/>
  <c r="L85" i="5"/>
  <c r="M85" i="5" s="1"/>
  <c r="W84" i="5"/>
  <c r="N84" i="5" s="1"/>
  <c r="T84" i="5"/>
  <c r="U84" i="5" s="1"/>
  <c r="P84" i="5"/>
  <c r="Q84" i="5" s="1"/>
  <c r="L84" i="5"/>
  <c r="M84" i="5" s="1"/>
  <c r="W83" i="5"/>
  <c r="R83" i="5" s="1"/>
  <c r="T83" i="5"/>
  <c r="P83" i="5"/>
  <c r="Q83" i="5" s="1"/>
  <c r="L83" i="5"/>
  <c r="S79" i="5"/>
  <c r="O79" i="5"/>
  <c r="K79" i="5"/>
  <c r="W78" i="5"/>
  <c r="V78" i="5" s="1"/>
  <c r="T78" i="5"/>
  <c r="U78" i="5" s="1"/>
  <c r="P78" i="5"/>
  <c r="Q78" i="5" s="1"/>
  <c r="L78" i="5"/>
  <c r="M78" i="5" s="1"/>
  <c r="W77" i="5"/>
  <c r="N77" i="5" s="1"/>
  <c r="T77" i="5"/>
  <c r="U77" i="5" s="1"/>
  <c r="P77" i="5"/>
  <c r="Q77" i="5" s="1"/>
  <c r="L77" i="5"/>
  <c r="M77" i="5" s="1"/>
  <c r="W76" i="5"/>
  <c r="V76" i="5" s="1"/>
  <c r="T76" i="5"/>
  <c r="U76" i="5" s="1"/>
  <c r="P76" i="5"/>
  <c r="Q76" i="5" s="1"/>
  <c r="L76" i="5"/>
  <c r="M76" i="5" s="1"/>
  <c r="W75" i="5"/>
  <c r="N75" i="5" s="1"/>
  <c r="T75" i="5"/>
  <c r="U75" i="5" s="1"/>
  <c r="P75" i="5"/>
  <c r="Q75" i="5" s="1"/>
  <c r="L75" i="5"/>
  <c r="M75" i="5" s="1"/>
  <c r="W74" i="5"/>
  <c r="V74" i="5" s="1"/>
  <c r="T74" i="5"/>
  <c r="U74" i="5" s="1"/>
  <c r="P74" i="5"/>
  <c r="Q74" i="5" s="1"/>
  <c r="L74" i="5"/>
  <c r="M74" i="5" s="1"/>
  <c r="W73" i="5"/>
  <c r="N73" i="5" s="1"/>
  <c r="T73" i="5"/>
  <c r="U73" i="5" s="1"/>
  <c r="P73" i="5"/>
  <c r="Q73" i="5" s="1"/>
  <c r="L73" i="5"/>
  <c r="M73" i="5" s="1"/>
  <c r="W72" i="5"/>
  <c r="V72" i="5" s="1"/>
  <c r="T72" i="5"/>
  <c r="U72" i="5" s="1"/>
  <c r="P72" i="5"/>
  <c r="Q72" i="5" s="1"/>
  <c r="L72" i="5"/>
  <c r="M72" i="5" s="1"/>
  <c r="W71" i="5"/>
  <c r="N71" i="5" s="1"/>
  <c r="T71" i="5"/>
  <c r="U71" i="5" s="1"/>
  <c r="P71" i="5"/>
  <c r="Q71" i="5" s="1"/>
  <c r="L71" i="5"/>
  <c r="M71" i="5" s="1"/>
  <c r="W70" i="5"/>
  <c r="V70" i="5" s="1"/>
  <c r="T70" i="5"/>
  <c r="U70" i="5" s="1"/>
  <c r="P70" i="5"/>
  <c r="Q70" i="5" s="1"/>
  <c r="L70" i="5"/>
  <c r="M70" i="5" s="1"/>
  <c r="W69" i="5"/>
  <c r="R69" i="5" s="1"/>
  <c r="T69" i="5"/>
  <c r="U69" i="5" s="1"/>
  <c r="P69" i="5"/>
  <c r="Q69" i="5" s="1"/>
  <c r="N69" i="5"/>
  <c r="L69" i="5"/>
  <c r="M69" i="5" s="1"/>
  <c r="W68" i="5"/>
  <c r="R68" i="5" s="1"/>
  <c r="T68" i="5"/>
  <c r="U68" i="5" s="1"/>
  <c r="P68" i="5"/>
  <c r="Q68" i="5" s="1"/>
  <c r="L68" i="5"/>
  <c r="M68" i="5" s="1"/>
  <c r="W67" i="5"/>
  <c r="V67" i="5" s="1"/>
  <c r="T67" i="5"/>
  <c r="R67" i="5"/>
  <c r="P67" i="5"/>
  <c r="L67" i="5"/>
  <c r="S63" i="5"/>
  <c r="O63" i="5"/>
  <c r="K63" i="5"/>
  <c r="W62" i="5"/>
  <c r="V62" i="5" s="1"/>
  <c r="T62" i="5"/>
  <c r="U62" i="5" s="1"/>
  <c r="P62" i="5"/>
  <c r="Q62" i="5" s="1"/>
  <c r="L62" i="5"/>
  <c r="M62" i="5" s="1"/>
  <c r="W61" i="5"/>
  <c r="V61" i="5" s="1"/>
  <c r="T61" i="5"/>
  <c r="U61" i="5" s="1"/>
  <c r="P61" i="5"/>
  <c r="Q61" i="5" s="1"/>
  <c r="L61" i="5"/>
  <c r="M61" i="5" s="1"/>
  <c r="W60" i="5"/>
  <c r="V60" i="5" s="1"/>
  <c r="T60" i="5"/>
  <c r="U60" i="5" s="1"/>
  <c r="P60" i="5"/>
  <c r="Q60" i="5" s="1"/>
  <c r="L60" i="5"/>
  <c r="M60" i="5" s="1"/>
  <c r="W59" i="5"/>
  <c r="R59" i="5" s="1"/>
  <c r="T59" i="5"/>
  <c r="U59" i="5" s="1"/>
  <c r="P59" i="5"/>
  <c r="Q59" i="5" s="1"/>
  <c r="N59" i="5"/>
  <c r="L59" i="5"/>
  <c r="M59" i="5" s="1"/>
  <c r="W58" i="5"/>
  <c r="R58" i="5" s="1"/>
  <c r="T58" i="5"/>
  <c r="U58" i="5" s="1"/>
  <c r="P58" i="5"/>
  <c r="Q58" i="5" s="1"/>
  <c r="L58" i="5"/>
  <c r="M58" i="5" s="1"/>
  <c r="W57" i="5"/>
  <c r="N57" i="5" s="1"/>
  <c r="T57" i="5"/>
  <c r="U57" i="5" s="1"/>
  <c r="P57" i="5"/>
  <c r="Q57" i="5" s="1"/>
  <c r="L57" i="5"/>
  <c r="M57" i="5" s="1"/>
  <c r="W56" i="5"/>
  <c r="V56" i="5" s="1"/>
  <c r="T56" i="5"/>
  <c r="U56" i="5" s="1"/>
  <c r="P56" i="5"/>
  <c r="Q56" i="5" s="1"/>
  <c r="L56" i="5"/>
  <c r="M56" i="5" s="1"/>
  <c r="W55" i="5"/>
  <c r="N55" i="5" s="1"/>
  <c r="T55" i="5"/>
  <c r="U55" i="5" s="1"/>
  <c r="P55" i="5"/>
  <c r="Q55" i="5" s="1"/>
  <c r="L55" i="5"/>
  <c r="M55" i="5" s="1"/>
  <c r="W54" i="5"/>
  <c r="R54" i="5" s="1"/>
  <c r="T54" i="5"/>
  <c r="U54" i="5" s="1"/>
  <c r="P54" i="5"/>
  <c r="Q54" i="5" s="1"/>
  <c r="L54" i="5"/>
  <c r="M54" i="5" s="1"/>
  <c r="W53" i="5"/>
  <c r="N53" i="5" s="1"/>
  <c r="T53" i="5"/>
  <c r="U53" i="5" s="1"/>
  <c r="R53" i="5"/>
  <c r="P53" i="5"/>
  <c r="Q53" i="5" s="1"/>
  <c r="L53" i="5"/>
  <c r="M53" i="5" s="1"/>
  <c r="W52" i="5"/>
  <c r="V52" i="5" s="1"/>
  <c r="T52" i="5"/>
  <c r="P52" i="5"/>
  <c r="L52" i="5"/>
  <c r="M52" i="5" s="1"/>
  <c r="W51" i="5"/>
  <c r="R51" i="5" s="1"/>
  <c r="T51" i="5"/>
  <c r="U51" i="5" s="1"/>
  <c r="P51" i="5"/>
  <c r="Q51" i="5" s="1"/>
  <c r="L51" i="5"/>
  <c r="R87" i="5" l="1"/>
  <c r="O38" i="10"/>
  <c r="V21" i="5"/>
  <c r="R23" i="5"/>
  <c r="R27" i="5"/>
  <c r="R25" i="5"/>
  <c r="R29" i="5"/>
  <c r="R31" i="5"/>
  <c r="R22" i="5"/>
  <c r="V23" i="5"/>
  <c r="V25" i="5"/>
  <c r="V27" i="5"/>
  <c r="V29" i="5"/>
  <c r="V31" i="5"/>
  <c r="N68" i="5"/>
  <c r="L32" i="5"/>
  <c r="M32" i="5" s="1"/>
  <c r="R90" i="5"/>
  <c r="V51" i="5"/>
  <c r="V68" i="5"/>
  <c r="V91" i="5"/>
  <c r="W32" i="5"/>
  <c r="V32" i="5" s="1"/>
  <c r="T32" i="5"/>
  <c r="U32" i="5" s="1"/>
  <c r="N39" i="5"/>
  <c r="R20" i="5"/>
  <c r="R24" i="5"/>
  <c r="R30" i="5"/>
  <c r="P32" i="5"/>
  <c r="Q32" i="5" s="1"/>
  <c r="N28" i="5"/>
  <c r="N45" i="5"/>
  <c r="N43" i="5"/>
  <c r="N35" i="5"/>
  <c r="R26" i="5"/>
  <c r="R28" i="5"/>
  <c r="N92" i="5"/>
  <c r="N20" i="5"/>
  <c r="N22" i="5"/>
  <c r="N24" i="5"/>
  <c r="N26" i="5"/>
  <c r="N30" i="5"/>
  <c r="N41" i="5"/>
  <c r="N37" i="5"/>
  <c r="R21" i="5"/>
  <c r="V55" i="5"/>
  <c r="R57" i="5"/>
  <c r="V69" i="5"/>
  <c r="V83" i="5"/>
  <c r="R84" i="5"/>
  <c r="V20" i="5"/>
  <c r="R44" i="5"/>
  <c r="R36" i="5"/>
  <c r="V46" i="5"/>
  <c r="V44" i="5"/>
  <c r="V42" i="5"/>
  <c r="R45" i="5"/>
  <c r="R43" i="5"/>
  <c r="R41" i="5"/>
  <c r="R39" i="5"/>
  <c r="R37" i="5"/>
  <c r="R35" i="5"/>
  <c r="R46" i="5"/>
  <c r="R42" i="5"/>
  <c r="R40" i="5"/>
  <c r="R38" i="5"/>
  <c r="V40" i="5"/>
  <c r="V38" i="5"/>
  <c r="V36" i="5"/>
  <c r="O38" i="9"/>
  <c r="L79" i="5"/>
  <c r="M79" i="5" s="1"/>
  <c r="R70" i="5"/>
  <c r="R72" i="5"/>
  <c r="R74" i="5"/>
  <c r="R76" i="5"/>
  <c r="R85" i="5"/>
  <c r="V53" i="5"/>
  <c r="R55" i="5"/>
  <c r="V57" i="5"/>
  <c r="N67" i="5"/>
  <c r="V87" i="5"/>
  <c r="R89" i="5"/>
  <c r="R91" i="5"/>
  <c r="R78" i="5"/>
  <c r="R93" i="5"/>
  <c r="P79" i="5"/>
  <c r="Q79" i="5" s="1"/>
  <c r="N70" i="5"/>
  <c r="N72" i="5"/>
  <c r="N74" i="5"/>
  <c r="N76" i="5"/>
  <c r="N78" i="5"/>
  <c r="V93" i="5"/>
  <c r="T47" i="5"/>
  <c r="U47" i="5" s="1"/>
  <c r="P47" i="5"/>
  <c r="Q47" i="5" s="1"/>
  <c r="W47" i="5"/>
  <c r="R47" i="5" s="1"/>
  <c r="L47" i="5"/>
  <c r="M47" i="5" s="1"/>
  <c r="R52" i="5"/>
  <c r="N54" i="5"/>
  <c r="V54" i="5"/>
  <c r="R56" i="5"/>
  <c r="N58" i="5"/>
  <c r="V58" i="5"/>
  <c r="T79" i="5"/>
  <c r="U79" i="5" s="1"/>
  <c r="V71" i="5"/>
  <c r="R73" i="5"/>
  <c r="V75" i="5"/>
  <c r="R77" i="5"/>
  <c r="W95" i="5"/>
  <c r="R95" i="5" s="1"/>
  <c r="V85" i="5"/>
  <c r="T95" i="5"/>
  <c r="U95" i="5" s="1"/>
  <c r="R86" i="5"/>
  <c r="R92" i="5"/>
  <c r="N52" i="5"/>
  <c r="N56" i="5"/>
  <c r="Q67" i="5"/>
  <c r="W79" i="5"/>
  <c r="R79" i="5" s="1"/>
  <c r="R71" i="5"/>
  <c r="V73" i="5"/>
  <c r="R75" i="5"/>
  <c r="V77" i="5"/>
  <c r="L95" i="5"/>
  <c r="M95" i="5" s="1"/>
  <c r="U83" i="5"/>
  <c r="R88" i="5"/>
  <c r="V89" i="5"/>
  <c r="O38" i="8"/>
  <c r="N62" i="5"/>
  <c r="R62" i="5"/>
  <c r="P63" i="5"/>
  <c r="Q63" i="5" s="1"/>
  <c r="T63" i="5"/>
  <c r="U63" i="5" s="1"/>
  <c r="N61" i="5"/>
  <c r="R61" i="5"/>
  <c r="N60" i="5"/>
  <c r="R60" i="5"/>
  <c r="L63" i="5"/>
  <c r="M63" i="5" s="1"/>
  <c r="W63" i="5"/>
  <c r="R63" i="5" s="1"/>
  <c r="V59" i="5"/>
  <c r="M83" i="5"/>
  <c r="P95" i="5"/>
  <c r="Q95" i="5" s="1"/>
  <c r="M51" i="5"/>
  <c r="U52" i="5"/>
  <c r="N51" i="5"/>
  <c r="Q52" i="5"/>
  <c r="U67" i="5"/>
  <c r="N83" i="5"/>
  <c r="V84" i="5"/>
  <c r="V86" i="5"/>
  <c r="V88" i="5"/>
  <c r="V90" i="5"/>
  <c r="M67" i="5"/>
  <c r="N32" i="5" l="1"/>
  <c r="R32" i="5"/>
  <c r="V95" i="5"/>
  <c r="N95" i="5"/>
  <c r="V79" i="5"/>
  <c r="N79" i="5"/>
  <c r="N47" i="5"/>
  <c r="V47" i="5"/>
  <c r="N63" i="5"/>
  <c r="V63" i="5"/>
  <c r="J38" i="7"/>
  <c r="E38" i="5" l="1"/>
  <c r="M38" i="7" l="1"/>
  <c r="L38" i="7"/>
  <c r="K38" i="7"/>
  <c r="I38" i="7"/>
  <c r="H38" i="7"/>
  <c r="G38" i="7"/>
  <c r="F38" i="7"/>
  <c r="E38" i="7"/>
  <c r="D38" i="7"/>
  <c r="C38" i="7"/>
  <c r="B38" i="7"/>
  <c r="D38" i="5"/>
  <c r="O38" i="7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" i="6"/>
  <c r="M32" i="6" l="1"/>
  <c r="L32" i="6"/>
  <c r="K32" i="6"/>
  <c r="J32" i="6"/>
  <c r="I32" i="6"/>
  <c r="H32" i="6"/>
  <c r="G32" i="6"/>
  <c r="F32" i="6"/>
  <c r="E32" i="6"/>
  <c r="D32" i="6"/>
  <c r="C32" i="6"/>
  <c r="B32" i="6"/>
  <c r="O32" i="6"/>
  <c r="B32" i="3" l="1"/>
  <c r="C32" i="3"/>
  <c r="D32" i="3"/>
  <c r="E32" i="3"/>
  <c r="F32" i="3"/>
  <c r="G32" i="3"/>
  <c r="H32" i="3"/>
  <c r="I32" i="3"/>
  <c r="J32" i="3"/>
  <c r="K32" i="3"/>
  <c r="L32" i="3"/>
  <c r="M3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B32" i="2"/>
  <c r="C32" i="2"/>
  <c r="D32" i="2"/>
  <c r="E32" i="2"/>
  <c r="F32" i="2"/>
  <c r="G32" i="2"/>
  <c r="H32" i="2"/>
  <c r="I32" i="2"/>
  <c r="J32" i="2"/>
  <c r="K32" i="2"/>
  <c r="L32" i="2"/>
  <c r="M32" i="2"/>
  <c r="B77" i="1"/>
  <c r="B47" i="1"/>
  <c r="B20" i="1"/>
  <c r="O32" i="2" l="1"/>
  <c r="O32" i="3"/>
</calcChain>
</file>

<file path=xl/sharedStrings.xml><?xml version="1.0" encoding="utf-8"?>
<sst xmlns="http://schemas.openxmlformats.org/spreadsheetml/2006/main" count="701" uniqueCount="104">
  <si>
    <t>October</t>
  </si>
  <si>
    <t>Alarms</t>
  </si>
  <si>
    <t>Animal Complaint</t>
  </si>
  <si>
    <t>Assist Citizen</t>
  </si>
  <si>
    <t>Assist Fire/EMS</t>
  </si>
  <si>
    <t>Assist Other Agency</t>
  </si>
  <si>
    <t>Criminal Mischief</t>
  </si>
  <si>
    <t>Disturbances</t>
  </si>
  <si>
    <t>Drug Related</t>
  </si>
  <si>
    <t>Juvenile Complaints</t>
  </si>
  <si>
    <t>Motor Vehicle Accidents</t>
  </si>
  <si>
    <t>Motor Vehicle Complaint</t>
  </si>
  <si>
    <t>Motor Vehicle Stops</t>
  </si>
  <si>
    <t>OHRV Complaint</t>
  </si>
  <si>
    <t>Pistol Permits</t>
  </si>
  <si>
    <t>Theft Complaints</t>
  </si>
  <si>
    <t>VIN Verifications</t>
  </si>
  <si>
    <t>Welfare Checks</t>
  </si>
  <si>
    <t>Total</t>
  </si>
  <si>
    <t>November</t>
  </si>
  <si>
    <t>911 Hang Up</t>
  </si>
  <si>
    <t>-</t>
  </si>
  <si>
    <t>Assault</t>
  </si>
  <si>
    <t>Arrest</t>
  </si>
  <si>
    <t>Building Checks</t>
  </si>
  <si>
    <t>Burglary</t>
  </si>
  <si>
    <t>Criminal Trespass</t>
  </si>
  <si>
    <t>Directed Patrols</t>
  </si>
  <si>
    <t>December</t>
  </si>
  <si>
    <t>Domestic Disturbances</t>
  </si>
  <si>
    <t>DWI</t>
  </si>
  <si>
    <t>January</t>
  </si>
  <si>
    <t>February</t>
  </si>
  <si>
    <t>March</t>
  </si>
  <si>
    <t>Illegal Dumping</t>
  </si>
  <si>
    <t>Suspicious Activity</t>
  </si>
  <si>
    <t>April</t>
  </si>
  <si>
    <t>May</t>
  </si>
  <si>
    <t>June</t>
  </si>
  <si>
    <t>July</t>
  </si>
  <si>
    <t>Untimely Death</t>
  </si>
  <si>
    <t>August</t>
  </si>
  <si>
    <t>September</t>
  </si>
  <si>
    <t>Search Warrants</t>
  </si>
  <si>
    <t>TOTAL</t>
  </si>
  <si>
    <t>Totals</t>
  </si>
  <si>
    <t>Court</t>
  </si>
  <si>
    <t>Criminal Threatening</t>
  </si>
  <si>
    <t>Details</t>
  </si>
  <si>
    <t>School</t>
  </si>
  <si>
    <t>Follow-Ups</t>
  </si>
  <si>
    <t>Suspicious Activity/MV</t>
  </si>
  <si>
    <t>Police Information</t>
  </si>
  <si>
    <t>New Format</t>
  </si>
  <si>
    <t>TamPD</t>
  </si>
  <si>
    <t>Weekly Avg.</t>
  </si>
  <si>
    <t>Daily Avg.</t>
  </si>
  <si>
    <t>Percent</t>
  </si>
  <si>
    <t>CCSO</t>
  </si>
  <si>
    <t>NHSP</t>
  </si>
  <si>
    <t>Total Calls</t>
  </si>
  <si>
    <t>Officers</t>
  </si>
  <si>
    <t>2 - F/T  1 - P/T (20hrs/wk)</t>
  </si>
  <si>
    <t>2 - F/T  1 - P/T (32hrs/wk)</t>
  </si>
  <si>
    <t>2 - F/T  1 - P/T (0hrs/wk)</t>
  </si>
  <si>
    <t>2 - F/T  2 - P/T (6hrs/wk)(32hrs/wk)</t>
  </si>
  <si>
    <t>2 - F/T  2 - P/T (12hrs/wk)(12hrs/wk)</t>
  </si>
  <si>
    <t>2 - F/T  2 - P/T (8hrs/wk)(12hrs/wk)</t>
  </si>
  <si>
    <t>2 - F/T  1 - P/T (8hrs/wk)</t>
  </si>
  <si>
    <t xml:space="preserve">2 - F/T </t>
  </si>
  <si>
    <t xml:space="preserve">2 - F/T  </t>
  </si>
  <si>
    <t>Grand Total</t>
  </si>
  <si>
    <t>3 - F/T</t>
  </si>
  <si>
    <t>3 - F/T  1 - P/T (32hrs/wk)</t>
  </si>
  <si>
    <t>2 - F/T  1 - P/T (12hrs/wk)</t>
  </si>
  <si>
    <t>3 - F/T  1 - P/T (16hrs/wk)</t>
  </si>
  <si>
    <t>3 - F/T  1 - P/T (12hrs/wk)</t>
  </si>
  <si>
    <t>3 - F/T  1 - P/T (0hrs/wk)</t>
  </si>
  <si>
    <t>Notes:</t>
  </si>
  <si>
    <t>CCSO - These calls are only calls for service made through County Dispatch, they do not include self-initiated calls, like serving civil paperwork (Not a function of local PD) and motor vehicle stops.</t>
  </si>
  <si>
    <t>NHSP - These calls are only calls for service made through County Dispatch, they do not include calls direct to the Troop E or self-iniated calls.</t>
  </si>
  <si>
    <t>None of the agencies listed cover 24/7.  Call outs fall directly on the Chief.</t>
  </si>
  <si>
    <t>2019 has been the only year we have been fully staffed with 3 full-time officers for an enitre year.</t>
  </si>
  <si>
    <t>2 - F/T</t>
  </si>
  <si>
    <t xml:space="preserve"> </t>
  </si>
  <si>
    <t>Regional Assistance in Lieu of Tamworth PD Unavailability (Coverage, Training, Calls, etc)</t>
  </si>
  <si>
    <t>2 - F/T 1 - P/T (16 hrs/wk)</t>
  </si>
  <si>
    <t>TPD 2022</t>
  </si>
  <si>
    <t>TPD 2021</t>
  </si>
  <si>
    <t>TPD 2020</t>
  </si>
  <si>
    <t>TPD 2019</t>
  </si>
  <si>
    <t>TPD 2018</t>
  </si>
  <si>
    <t>2 - F/T (1 after 1/18)  1 - P/T (20hrs/wk)</t>
  </si>
  <si>
    <t>1 -F/T 1 - P/T (20hrs/wk)</t>
  </si>
  <si>
    <t>1 - F/T 1 - P/T (20hrs/wk)</t>
  </si>
  <si>
    <t>1 - F/T 1 - P/T (8hrs/wk)</t>
  </si>
  <si>
    <t>1.5 - F/T 1 - P/T (8hrs/wk)s</t>
  </si>
  <si>
    <t>2.5 F/T</t>
  </si>
  <si>
    <t>1 - F/T</t>
  </si>
  <si>
    <t>2 - F/T 1-P/T (34hrs/wk)</t>
  </si>
  <si>
    <t>TPD 2023</t>
  </si>
  <si>
    <t>1 - F/T 1-P/T (34hrs/wk)</t>
  </si>
  <si>
    <t>1 - F/T 1-P/T (28hrs/wk)</t>
  </si>
  <si>
    <t>TPD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</si>
</sst>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0" fillId="0" borderId="0" xfId="1" applyNumberFormat="1" applyFo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9" fontId="0" fillId="0" borderId="14" xfId="2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9" fontId="0" fillId="0" borderId="23" xfId="2" applyFont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9" fontId="2" fillId="0" borderId="9" xfId="2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164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7"/>
  <sheetViews>
    <sheetView workbookViewId="0">
      <selection activeCell="I17" sqref="I17"/>
    </sheetView>
  </sheetViews>
  <sheetFormatPr defaultRowHeight="15" x14ac:dyDescent="0.25"/>
  <cols>
    <col min="1" max="1" width="31.5703125" customWidth="1"/>
  </cols>
  <sheetData>
    <row r="2" spans="1:2" ht="18" customHeight="1" thickBot="1" x14ac:dyDescent="0.3">
      <c r="A2" s="1" t="s">
        <v>0</v>
      </c>
    </row>
    <row r="3" spans="1:2" ht="18" customHeight="1" thickBot="1" x14ac:dyDescent="0.3">
      <c r="A3" s="2" t="s">
        <v>1</v>
      </c>
      <c r="B3" s="3">
        <v>13</v>
      </c>
    </row>
    <row r="4" spans="1:2" ht="18" customHeight="1" thickBot="1" x14ac:dyDescent="0.3">
      <c r="A4" s="5" t="s">
        <v>2</v>
      </c>
      <c r="B4" s="6">
        <v>15</v>
      </c>
    </row>
    <row r="5" spans="1:2" ht="18" customHeight="1" thickBot="1" x14ac:dyDescent="0.3">
      <c r="A5" s="5" t="s">
        <v>3</v>
      </c>
      <c r="B5" s="6">
        <v>40</v>
      </c>
    </row>
    <row r="6" spans="1:2" ht="18" customHeight="1" thickBot="1" x14ac:dyDescent="0.3">
      <c r="A6" s="5" t="s">
        <v>4</v>
      </c>
      <c r="B6" s="6">
        <v>6</v>
      </c>
    </row>
    <row r="7" spans="1:2" ht="18" customHeight="1" thickBot="1" x14ac:dyDescent="0.3">
      <c r="A7" s="5" t="s">
        <v>5</v>
      </c>
      <c r="B7" s="6">
        <v>6</v>
      </c>
    </row>
    <row r="8" spans="1:2" ht="18" customHeight="1" thickBot="1" x14ac:dyDescent="0.3">
      <c r="A8" s="5" t="s">
        <v>6</v>
      </c>
      <c r="B8" s="6">
        <v>1</v>
      </c>
    </row>
    <row r="9" spans="1:2" ht="18" customHeight="1" thickBot="1" x14ac:dyDescent="0.3">
      <c r="A9" s="5" t="s">
        <v>7</v>
      </c>
      <c r="B9" s="6">
        <v>9</v>
      </c>
    </row>
    <row r="10" spans="1:2" ht="18" customHeight="1" thickBot="1" x14ac:dyDescent="0.3">
      <c r="A10" s="5" t="s">
        <v>8</v>
      </c>
      <c r="B10" s="6">
        <v>4</v>
      </c>
    </row>
    <row r="11" spans="1:2" ht="18" customHeight="1" thickBot="1" x14ac:dyDescent="0.3">
      <c r="A11" s="5" t="s">
        <v>9</v>
      </c>
      <c r="B11" s="6">
        <v>1</v>
      </c>
    </row>
    <row r="12" spans="1:2" ht="18" customHeight="1" thickBot="1" x14ac:dyDescent="0.3">
      <c r="A12" s="5" t="s">
        <v>10</v>
      </c>
      <c r="B12" s="6">
        <v>6</v>
      </c>
    </row>
    <row r="13" spans="1:2" ht="18" customHeight="1" thickBot="1" x14ac:dyDescent="0.3">
      <c r="A13" s="5" t="s">
        <v>11</v>
      </c>
      <c r="B13" s="6">
        <v>10</v>
      </c>
    </row>
    <row r="14" spans="1:2" ht="18" customHeight="1" thickBot="1" x14ac:dyDescent="0.3">
      <c r="A14" s="5" t="s">
        <v>12</v>
      </c>
      <c r="B14" s="6">
        <v>8</v>
      </c>
    </row>
    <row r="15" spans="1:2" ht="18" customHeight="1" thickBot="1" x14ac:dyDescent="0.3">
      <c r="A15" s="5" t="s">
        <v>13</v>
      </c>
      <c r="B15" s="6">
        <v>2</v>
      </c>
    </row>
    <row r="16" spans="1:2" ht="18" customHeight="1" thickBot="1" x14ac:dyDescent="0.3">
      <c r="A16" s="5" t="s">
        <v>14</v>
      </c>
      <c r="B16" s="6">
        <v>2</v>
      </c>
    </row>
    <row r="17" spans="1:2" ht="18" customHeight="1" thickBot="1" x14ac:dyDescent="0.3">
      <c r="A17" s="5" t="s">
        <v>15</v>
      </c>
      <c r="B17" s="6">
        <v>7</v>
      </c>
    </row>
    <row r="18" spans="1:2" ht="18" customHeight="1" thickBot="1" x14ac:dyDescent="0.3">
      <c r="A18" s="5" t="s">
        <v>16</v>
      </c>
      <c r="B18" s="6">
        <v>1</v>
      </c>
    </row>
    <row r="19" spans="1:2" ht="18" customHeight="1" thickBot="1" x14ac:dyDescent="0.3">
      <c r="A19" s="5" t="s">
        <v>17</v>
      </c>
      <c r="B19" s="6">
        <v>4</v>
      </c>
    </row>
    <row r="20" spans="1:2" ht="18" customHeight="1" x14ac:dyDescent="0.25">
      <c r="A20" s="7" t="s">
        <v>18</v>
      </c>
      <c r="B20" s="8">
        <f>SUM(B3:B19)</f>
        <v>135</v>
      </c>
    </row>
    <row r="22" spans="1:2" ht="18" customHeight="1" thickBot="1" x14ac:dyDescent="0.3">
      <c r="A22" s="9" t="s">
        <v>19</v>
      </c>
    </row>
    <row r="23" spans="1:2" ht="18" customHeight="1" thickBot="1" x14ac:dyDescent="0.3">
      <c r="A23" s="2" t="s">
        <v>20</v>
      </c>
      <c r="B23" s="3">
        <v>1</v>
      </c>
    </row>
    <row r="24" spans="1:2" ht="18" customHeight="1" thickBot="1" x14ac:dyDescent="0.3">
      <c r="A24" s="5" t="s">
        <v>1</v>
      </c>
      <c r="B24" s="6">
        <v>1</v>
      </c>
    </row>
    <row r="25" spans="1:2" ht="18" customHeight="1" thickBot="1" x14ac:dyDescent="0.3">
      <c r="A25" s="5" t="s">
        <v>2</v>
      </c>
      <c r="B25" s="6" t="s">
        <v>21</v>
      </c>
    </row>
    <row r="26" spans="1:2" ht="18" customHeight="1" thickBot="1" x14ac:dyDescent="0.3">
      <c r="A26" s="5" t="s">
        <v>22</v>
      </c>
      <c r="B26" s="6">
        <v>1</v>
      </c>
    </row>
    <row r="27" spans="1:2" ht="18" customHeight="1" thickBot="1" x14ac:dyDescent="0.3">
      <c r="A27" s="5" t="s">
        <v>3</v>
      </c>
      <c r="B27" s="6">
        <v>20</v>
      </c>
    </row>
    <row r="28" spans="1:2" ht="18" customHeight="1" thickBot="1" x14ac:dyDescent="0.3">
      <c r="A28" s="5" t="s">
        <v>4</v>
      </c>
      <c r="B28" s="6">
        <v>6</v>
      </c>
    </row>
    <row r="29" spans="1:2" ht="18" customHeight="1" thickBot="1" x14ac:dyDescent="0.3">
      <c r="A29" s="5" t="s">
        <v>5</v>
      </c>
      <c r="B29" s="6">
        <v>7</v>
      </c>
    </row>
    <row r="30" spans="1:2" ht="18" customHeight="1" thickBot="1" x14ac:dyDescent="0.3">
      <c r="A30" s="5" t="s">
        <v>23</v>
      </c>
      <c r="B30" s="6">
        <v>1</v>
      </c>
    </row>
    <row r="31" spans="1:2" ht="18" customHeight="1" thickBot="1" x14ac:dyDescent="0.3">
      <c r="A31" s="5" t="s">
        <v>24</v>
      </c>
      <c r="B31" s="6">
        <v>3</v>
      </c>
    </row>
    <row r="32" spans="1:2" ht="18" customHeight="1" thickBot="1" x14ac:dyDescent="0.3">
      <c r="A32" s="5" t="s">
        <v>25</v>
      </c>
      <c r="B32" s="6">
        <v>1</v>
      </c>
    </row>
    <row r="33" spans="1:2" ht="18" customHeight="1" thickBot="1" x14ac:dyDescent="0.3">
      <c r="A33" s="5" t="s">
        <v>6</v>
      </c>
      <c r="B33" s="6" t="s">
        <v>21</v>
      </c>
    </row>
    <row r="34" spans="1:2" ht="18" customHeight="1" thickBot="1" x14ac:dyDescent="0.3">
      <c r="A34" s="5" t="s">
        <v>26</v>
      </c>
      <c r="B34" s="6">
        <v>2</v>
      </c>
    </row>
    <row r="35" spans="1:2" ht="18" customHeight="1" thickBot="1" x14ac:dyDescent="0.3">
      <c r="A35" s="5" t="s">
        <v>7</v>
      </c>
      <c r="B35" s="6">
        <v>4</v>
      </c>
    </row>
    <row r="36" spans="1:2" ht="18" customHeight="1" thickBot="1" x14ac:dyDescent="0.3">
      <c r="A36" s="5" t="s">
        <v>27</v>
      </c>
      <c r="B36" s="6">
        <v>9</v>
      </c>
    </row>
    <row r="37" spans="1:2" ht="18" customHeight="1" thickBot="1" x14ac:dyDescent="0.3">
      <c r="A37" s="5" t="s">
        <v>8</v>
      </c>
      <c r="B37" s="6">
        <v>4</v>
      </c>
    </row>
    <row r="38" spans="1:2" ht="18" customHeight="1" thickBot="1" x14ac:dyDescent="0.3">
      <c r="A38" s="5" t="s">
        <v>9</v>
      </c>
      <c r="B38" s="6">
        <v>3</v>
      </c>
    </row>
    <row r="39" spans="1:2" ht="18" customHeight="1" thickBot="1" x14ac:dyDescent="0.3">
      <c r="A39" s="5" t="s">
        <v>10</v>
      </c>
      <c r="B39" s="6">
        <v>2</v>
      </c>
    </row>
    <row r="40" spans="1:2" ht="18" customHeight="1" thickBot="1" x14ac:dyDescent="0.3">
      <c r="A40" s="5" t="s">
        <v>11</v>
      </c>
      <c r="B40" s="6">
        <v>4</v>
      </c>
    </row>
    <row r="41" spans="1:2" ht="18" customHeight="1" thickBot="1" x14ac:dyDescent="0.3">
      <c r="A41" s="5" t="s">
        <v>12</v>
      </c>
      <c r="B41" s="6">
        <v>6</v>
      </c>
    </row>
    <row r="42" spans="1:2" ht="18" customHeight="1" thickBot="1" x14ac:dyDescent="0.3">
      <c r="A42" s="5" t="s">
        <v>13</v>
      </c>
      <c r="B42" s="6" t="s">
        <v>21</v>
      </c>
    </row>
    <row r="43" spans="1:2" ht="18" customHeight="1" thickBot="1" x14ac:dyDescent="0.3">
      <c r="A43" s="5" t="s">
        <v>14</v>
      </c>
      <c r="B43" s="6" t="s">
        <v>21</v>
      </c>
    </row>
    <row r="44" spans="1:2" ht="18" customHeight="1" thickBot="1" x14ac:dyDescent="0.3">
      <c r="A44" s="5" t="s">
        <v>15</v>
      </c>
      <c r="B44" s="6">
        <v>1</v>
      </c>
    </row>
    <row r="45" spans="1:2" ht="18" customHeight="1" thickBot="1" x14ac:dyDescent="0.3">
      <c r="A45" s="5" t="s">
        <v>16</v>
      </c>
      <c r="B45" s="6">
        <v>2</v>
      </c>
    </row>
    <row r="46" spans="1:2" ht="18" customHeight="1" thickBot="1" x14ac:dyDescent="0.3">
      <c r="A46" s="5" t="s">
        <v>17</v>
      </c>
      <c r="B46" s="6">
        <v>3</v>
      </c>
    </row>
    <row r="47" spans="1:2" ht="18" customHeight="1" x14ac:dyDescent="0.25">
      <c r="A47" s="7" t="s">
        <v>18</v>
      </c>
      <c r="B47" s="8">
        <f>SUM(B23:B46)</f>
        <v>81</v>
      </c>
    </row>
    <row r="48" spans="1:2" ht="18" customHeight="1" x14ac:dyDescent="0.25">
      <c r="A48" s="9"/>
      <c r="B48" s="8"/>
    </row>
    <row r="50" spans="1:2" ht="18" customHeight="1" thickBot="1" x14ac:dyDescent="0.3">
      <c r="A50" s="9" t="s">
        <v>28</v>
      </c>
    </row>
    <row r="51" spans="1:2" ht="18" customHeight="1" thickBot="1" x14ac:dyDescent="0.3">
      <c r="A51" s="2" t="s">
        <v>20</v>
      </c>
      <c r="B51" s="3">
        <v>2</v>
      </c>
    </row>
    <row r="52" spans="1:2" ht="18" customHeight="1" thickBot="1" x14ac:dyDescent="0.3">
      <c r="A52" s="5" t="s">
        <v>1</v>
      </c>
      <c r="B52" s="6">
        <v>8</v>
      </c>
    </row>
    <row r="53" spans="1:2" ht="18" customHeight="1" thickBot="1" x14ac:dyDescent="0.3">
      <c r="A53" s="5" t="s">
        <v>2</v>
      </c>
      <c r="B53" s="6">
        <v>9</v>
      </c>
    </row>
    <row r="54" spans="1:2" ht="18" customHeight="1" thickBot="1" x14ac:dyDescent="0.3">
      <c r="A54" s="5" t="s">
        <v>22</v>
      </c>
      <c r="B54" s="6">
        <v>1</v>
      </c>
    </row>
    <row r="55" spans="1:2" ht="18" customHeight="1" thickBot="1" x14ac:dyDescent="0.3">
      <c r="A55" s="5" t="s">
        <v>3</v>
      </c>
      <c r="B55" s="6">
        <v>13</v>
      </c>
    </row>
    <row r="56" spans="1:2" ht="18" customHeight="1" thickBot="1" x14ac:dyDescent="0.3">
      <c r="A56" s="5" t="s">
        <v>4</v>
      </c>
      <c r="B56" s="6">
        <v>9</v>
      </c>
    </row>
    <row r="57" spans="1:2" ht="18" customHeight="1" thickBot="1" x14ac:dyDescent="0.3">
      <c r="A57" s="5" t="s">
        <v>5</v>
      </c>
      <c r="B57" s="6">
        <v>17</v>
      </c>
    </row>
    <row r="58" spans="1:2" ht="18" customHeight="1" thickBot="1" x14ac:dyDescent="0.3">
      <c r="A58" s="5" t="s">
        <v>23</v>
      </c>
      <c r="B58" s="6">
        <v>1</v>
      </c>
    </row>
    <row r="59" spans="1:2" ht="18" customHeight="1" thickBot="1" x14ac:dyDescent="0.3">
      <c r="A59" s="5" t="s">
        <v>24</v>
      </c>
      <c r="B59" s="6">
        <v>8</v>
      </c>
    </row>
    <row r="60" spans="1:2" ht="18" customHeight="1" thickBot="1" x14ac:dyDescent="0.3">
      <c r="A60" s="5" t="s">
        <v>25</v>
      </c>
      <c r="B60" s="6" t="s">
        <v>21</v>
      </c>
    </row>
    <row r="61" spans="1:2" ht="18" customHeight="1" thickBot="1" x14ac:dyDescent="0.3">
      <c r="A61" s="5" t="s">
        <v>6</v>
      </c>
      <c r="B61" s="6">
        <v>2</v>
      </c>
    </row>
    <row r="62" spans="1:2" ht="18" customHeight="1" thickBot="1" x14ac:dyDescent="0.3">
      <c r="A62" s="5" t="s">
        <v>26</v>
      </c>
      <c r="B62" s="6">
        <v>1</v>
      </c>
    </row>
    <row r="63" spans="1:2" ht="18" customHeight="1" thickBot="1" x14ac:dyDescent="0.3">
      <c r="A63" s="5" t="s">
        <v>7</v>
      </c>
      <c r="B63" s="6">
        <v>8</v>
      </c>
    </row>
    <row r="64" spans="1:2" ht="18" customHeight="1" thickBot="1" x14ac:dyDescent="0.3">
      <c r="A64" s="5" t="s">
        <v>27</v>
      </c>
      <c r="B64" s="6">
        <v>19</v>
      </c>
    </row>
    <row r="65" spans="1:2" ht="18" customHeight="1" thickBot="1" x14ac:dyDescent="0.3">
      <c r="A65" s="5" t="s">
        <v>29</v>
      </c>
      <c r="B65" s="6">
        <v>4</v>
      </c>
    </row>
    <row r="66" spans="1:2" ht="18" customHeight="1" thickBot="1" x14ac:dyDescent="0.3">
      <c r="A66" s="5" t="s">
        <v>8</v>
      </c>
      <c r="B66" s="6">
        <v>3</v>
      </c>
    </row>
    <row r="67" spans="1:2" ht="18" customHeight="1" thickBot="1" x14ac:dyDescent="0.3">
      <c r="A67" s="5" t="s">
        <v>30</v>
      </c>
      <c r="B67" s="6">
        <v>1</v>
      </c>
    </row>
    <row r="68" spans="1:2" ht="18" customHeight="1" thickBot="1" x14ac:dyDescent="0.3">
      <c r="A68" s="5" t="s">
        <v>9</v>
      </c>
      <c r="B68" s="6">
        <v>9</v>
      </c>
    </row>
    <row r="69" spans="1:2" ht="18" customHeight="1" thickBot="1" x14ac:dyDescent="0.3">
      <c r="A69" s="5" t="s">
        <v>10</v>
      </c>
      <c r="B69" s="6">
        <v>8</v>
      </c>
    </row>
    <row r="70" spans="1:2" ht="18" customHeight="1" thickBot="1" x14ac:dyDescent="0.3">
      <c r="A70" s="5" t="s">
        <v>11</v>
      </c>
      <c r="B70" s="6">
        <v>22</v>
      </c>
    </row>
    <row r="71" spans="1:2" ht="18" customHeight="1" thickBot="1" x14ac:dyDescent="0.3">
      <c r="A71" s="5" t="s">
        <v>12</v>
      </c>
      <c r="B71" s="6">
        <v>10</v>
      </c>
    </row>
    <row r="72" spans="1:2" ht="18" customHeight="1" thickBot="1" x14ac:dyDescent="0.3">
      <c r="A72" s="5" t="s">
        <v>13</v>
      </c>
      <c r="B72" s="6">
        <v>1</v>
      </c>
    </row>
    <row r="73" spans="1:2" ht="18" customHeight="1" thickBot="1" x14ac:dyDescent="0.3">
      <c r="A73" s="5" t="s">
        <v>14</v>
      </c>
      <c r="B73" s="6">
        <v>2</v>
      </c>
    </row>
    <row r="74" spans="1:2" ht="18" customHeight="1" thickBot="1" x14ac:dyDescent="0.3">
      <c r="A74" s="5" t="s">
        <v>15</v>
      </c>
      <c r="B74" s="6">
        <v>5</v>
      </c>
    </row>
    <row r="75" spans="1:2" ht="18" customHeight="1" thickBot="1" x14ac:dyDescent="0.3">
      <c r="A75" s="5" t="s">
        <v>16</v>
      </c>
      <c r="B75" s="6">
        <v>1</v>
      </c>
    </row>
    <row r="76" spans="1:2" ht="18" customHeight="1" thickBot="1" x14ac:dyDescent="0.3">
      <c r="A76" s="5" t="s">
        <v>17</v>
      </c>
      <c r="B76" s="6">
        <v>5</v>
      </c>
    </row>
    <row r="77" spans="1:2" ht="18" customHeight="1" x14ac:dyDescent="0.25">
      <c r="A77" s="10" t="s">
        <v>18</v>
      </c>
      <c r="B77">
        <f>SUM(B51:B76)</f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workbookViewId="0"/>
  </sheetViews>
  <sheetFormatPr defaultRowHeight="15" customHeight="1" x14ac:dyDescent="0.2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4" max="14" width="9.140625" customWidth="1"/>
    <col min="15" max="15" width="9.140625" style="16"/>
  </cols>
  <sheetData>
    <row r="1" spans="1:15" ht="15" customHeight="1" x14ac:dyDescent="0.25">
      <c r="A1" s="15" t="s">
        <v>91</v>
      </c>
    </row>
    <row r="2" spans="1:15" s="16" customFormat="1" ht="15" customHeight="1" thickBot="1" x14ac:dyDescent="0.3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 x14ac:dyDescent="0.3">
      <c r="A3" s="11" t="s">
        <v>20</v>
      </c>
      <c r="B3" s="12">
        <v>0</v>
      </c>
      <c r="C3" s="12">
        <v>0</v>
      </c>
      <c r="D3" s="12">
        <v>1</v>
      </c>
      <c r="E3" s="12">
        <v>1</v>
      </c>
      <c r="F3" s="12">
        <v>1</v>
      </c>
      <c r="G3" s="12">
        <v>3</v>
      </c>
      <c r="H3" s="12">
        <v>0</v>
      </c>
      <c r="I3" s="12">
        <v>6</v>
      </c>
      <c r="J3" s="12">
        <v>2</v>
      </c>
      <c r="K3" s="12">
        <v>1</v>
      </c>
      <c r="L3" s="12">
        <v>0</v>
      </c>
      <c r="M3" s="12">
        <v>0</v>
      </c>
      <c r="O3" s="22">
        <f>SUM(B3:M3)</f>
        <v>15</v>
      </c>
    </row>
    <row r="4" spans="1:15" ht="15" customHeight="1" thickBot="1" x14ac:dyDescent="0.3">
      <c r="A4" s="13" t="s">
        <v>1</v>
      </c>
      <c r="B4" s="14">
        <v>7</v>
      </c>
      <c r="C4" s="14">
        <v>4</v>
      </c>
      <c r="D4" s="14">
        <v>11</v>
      </c>
      <c r="E4" s="14">
        <v>7</v>
      </c>
      <c r="F4" s="14">
        <v>11</v>
      </c>
      <c r="G4" s="14">
        <v>6</v>
      </c>
      <c r="H4" s="14">
        <v>7</v>
      </c>
      <c r="I4" s="14">
        <v>11</v>
      </c>
      <c r="J4" s="14">
        <v>10</v>
      </c>
      <c r="K4" s="14">
        <v>10</v>
      </c>
      <c r="L4" s="14">
        <v>9</v>
      </c>
      <c r="M4" s="14">
        <v>7</v>
      </c>
      <c r="O4" s="22">
        <f t="shared" ref="O4:O31" si="0">SUM(B4:M4)</f>
        <v>100</v>
      </c>
    </row>
    <row r="5" spans="1:15" ht="15" customHeight="1" thickBot="1" x14ac:dyDescent="0.3">
      <c r="A5" s="13" t="s">
        <v>2</v>
      </c>
      <c r="B5" s="14">
        <v>4</v>
      </c>
      <c r="C5" s="14">
        <v>4</v>
      </c>
      <c r="D5" s="14">
        <v>4</v>
      </c>
      <c r="E5" s="14">
        <v>13</v>
      </c>
      <c r="F5" s="14">
        <v>14</v>
      </c>
      <c r="G5" s="14">
        <v>13</v>
      </c>
      <c r="H5" s="14">
        <v>16</v>
      </c>
      <c r="I5" s="14">
        <v>40</v>
      </c>
      <c r="J5" s="14">
        <v>18</v>
      </c>
      <c r="K5" s="14">
        <v>12</v>
      </c>
      <c r="L5" s="14">
        <v>13</v>
      </c>
      <c r="M5" s="14">
        <v>9</v>
      </c>
      <c r="O5" s="22">
        <f t="shared" si="0"/>
        <v>160</v>
      </c>
    </row>
    <row r="6" spans="1:15" ht="15" customHeight="1" thickBot="1" x14ac:dyDescent="0.3">
      <c r="A6" s="13" t="s">
        <v>22</v>
      </c>
      <c r="B6" s="14">
        <v>0</v>
      </c>
      <c r="C6" s="14">
        <v>0</v>
      </c>
      <c r="D6" s="14">
        <v>1</v>
      </c>
      <c r="E6" s="14">
        <v>0</v>
      </c>
      <c r="F6" s="14">
        <v>2</v>
      </c>
      <c r="G6" s="14">
        <v>0</v>
      </c>
      <c r="H6" s="14">
        <v>0</v>
      </c>
      <c r="I6" s="14">
        <v>2</v>
      </c>
      <c r="J6" s="14">
        <v>4</v>
      </c>
      <c r="K6" s="14">
        <v>2</v>
      </c>
      <c r="L6" s="14">
        <v>1</v>
      </c>
      <c r="M6" s="14">
        <v>1</v>
      </c>
      <c r="O6" s="22">
        <f t="shared" si="0"/>
        <v>13</v>
      </c>
    </row>
    <row r="7" spans="1:15" ht="15" customHeight="1" thickBot="1" x14ac:dyDescent="0.3">
      <c r="A7" s="13" t="s">
        <v>3</v>
      </c>
      <c r="B7" s="14">
        <v>10</v>
      </c>
      <c r="C7" s="14">
        <v>25</v>
      </c>
      <c r="D7" s="14">
        <v>23</v>
      </c>
      <c r="E7" s="14">
        <v>27</v>
      </c>
      <c r="F7" s="14">
        <v>54</v>
      </c>
      <c r="G7" s="14">
        <v>42</v>
      </c>
      <c r="H7" s="14">
        <v>46</v>
      </c>
      <c r="I7" s="14">
        <v>40</v>
      </c>
      <c r="J7" s="14">
        <v>47</v>
      </c>
      <c r="K7" s="14">
        <v>33</v>
      </c>
      <c r="L7" s="14">
        <v>55</v>
      </c>
      <c r="M7" s="14">
        <v>47</v>
      </c>
      <c r="O7" s="22">
        <f t="shared" si="0"/>
        <v>449</v>
      </c>
    </row>
    <row r="8" spans="1:15" ht="15" customHeight="1" thickBot="1" x14ac:dyDescent="0.3">
      <c r="A8" s="13" t="s">
        <v>4</v>
      </c>
      <c r="B8" s="14">
        <v>16</v>
      </c>
      <c r="C8" s="14">
        <v>4</v>
      </c>
      <c r="D8" s="14">
        <v>12</v>
      </c>
      <c r="E8" s="14">
        <v>12</v>
      </c>
      <c r="F8" s="14">
        <v>8</v>
      </c>
      <c r="G8" s="14">
        <v>3</v>
      </c>
      <c r="H8" s="14">
        <v>4</v>
      </c>
      <c r="I8" s="14">
        <v>1</v>
      </c>
      <c r="J8" s="14">
        <v>10</v>
      </c>
      <c r="K8" s="14">
        <v>10</v>
      </c>
      <c r="L8" s="14">
        <v>10</v>
      </c>
      <c r="M8" s="14">
        <v>6</v>
      </c>
      <c r="O8" s="22">
        <f t="shared" si="0"/>
        <v>96</v>
      </c>
    </row>
    <row r="9" spans="1:15" ht="15" customHeight="1" thickBot="1" x14ac:dyDescent="0.3">
      <c r="A9" s="13" t="s">
        <v>5</v>
      </c>
      <c r="B9" s="14">
        <v>14</v>
      </c>
      <c r="C9" s="14">
        <v>22</v>
      </c>
      <c r="D9" s="14">
        <v>30</v>
      </c>
      <c r="E9" s="14">
        <v>20</v>
      </c>
      <c r="F9" s="14">
        <v>32</v>
      </c>
      <c r="G9" s="14">
        <v>21</v>
      </c>
      <c r="H9" s="14">
        <v>24</v>
      </c>
      <c r="I9" s="14">
        <v>24</v>
      </c>
      <c r="J9" s="14">
        <v>21</v>
      </c>
      <c r="K9" s="14">
        <v>27</v>
      </c>
      <c r="L9" s="14">
        <v>22</v>
      </c>
      <c r="M9" s="14">
        <v>29</v>
      </c>
      <c r="O9" s="22">
        <f t="shared" si="0"/>
        <v>286</v>
      </c>
    </row>
    <row r="10" spans="1:15" ht="15" customHeight="1" thickBot="1" x14ac:dyDescent="0.3">
      <c r="A10" s="13" t="s">
        <v>23</v>
      </c>
      <c r="B10" s="14">
        <v>1</v>
      </c>
      <c r="C10" s="14">
        <v>2</v>
      </c>
      <c r="D10" s="14">
        <v>3</v>
      </c>
      <c r="E10" s="14">
        <v>5</v>
      </c>
      <c r="F10" s="14">
        <v>2</v>
      </c>
      <c r="G10" s="14">
        <v>1</v>
      </c>
      <c r="H10" s="14">
        <v>3</v>
      </c>
      <c r="I10" s="14">
        <v>2</v>
      </c>
      <c r="J10" s="14">
        <v>2</v>
      </c>
      <c r="K10" s="14">
        <v>0</v>
      </c>
      <c r="L10" s="14">
        <v>1</v>
      </c>
      <c r="M10" s="14">
        <v>3</v>
      </c>
      <c r="O10" s="22">
        <f t="shared" si="0"/>
        <v>25</v>
      </c>
    </row>
    <row r="11" spans="1:15" ht="15" customHeight="1" thickBot="1" x14ac:dyDescent="0.3">
      <c r="A11" s="13" t="s">
        <v>24</v>
      </c>
      <c r="B11" s="14">
        <v>2</v>
      </c>
      <c r="C11" s="14">
        <v>2</v>
      </c>
      <c r="D11" s="14">
        <v>0</v>
      </c>
      <c r="E11" s="14">
        <v>2</v>
      </c>
      <c r="F11" s="14">
        <v>19</v>
      </c>
      <c r="G11" s="14">
        <v>12</v>
      </c>
      <c r="H11" s="14">
        <v>19</v>
      </c>
      <c r="I11" s="14">
        <v>7</v>
      </c>
      <c r="J11" s="14">
        <v>2</v>
      </c>
      <c r="K11" s="14">
        <v>2</v>
      </c>
      <c r="L11" s="14">
        <v>6</v>
      </c>
      <c r="M11" s="14">
        <v>9</v>
      </c>
      <c r="O11" s="22">
        <f t="shared" si="0"/>
        <v>82</v>
      </c>
    </row>
    <row r="12" spans="1:15" ht="15" customHeight="1" thickBot="1" x14ac:dyDescent="0.3">
      <c r="A12" s="13" t="s">
        <v>25</v>
      </c>
      <c r="B12" s="14">
        <v>0</v>
      </c>
      <c r="C12" s="14">
        <v>0</v>
      </c>
      <c r="D12" s="14">
        <v>0</v>
      </c>
      <c r="E12" s="14">
        <v>1</v>
      </c>
      <c r="F12" s="14">
        <v>1</v>
      </c>
      <c r="G12" s="14">
        <v>0</v>
      </c>
      <c r="H12" s="14">
        <v>0</v>
      </c>
      <c r="I12" s="14">
        <v>2</v>
      </c>
      <c r="J12" s="14">
        <v>1</v>
      </c>
      <c r="K12" s="14">
        <v>0</v>
      </c>
      <c r="L12" s="14">
        <v>0</v>
      </c>
      <c r="M12" s="14">
        <v>0</v>
      </c>
      <c r="O12" s="22">
        <f t="shared" si="0"/>
        <v>5</v>
      </c>
    </row>
    <row r="13" spans="1:15" ht="15" customHeight="1" thickBot="1" x14ac:dyDescent="0.3">
      <c r="A13" s="13" t="s">
        <v>6</v>
      </c>
      <c r="B13" s="14">
        <v>2</v>
      </c>
      <c r="C13" s="14">
        <v>1</v>
      </c>
      <c r="D13" s="14">
        <v>2</v>
      </c>
      <c r="E13" s="14">
        <v>2</v>
      </c>
      <c r="F13" s="14">
        <v>1</v>
      </c>
      <c r="G13" s="14">
        <v>1</v>
      </c>
      <c r="H13" s="14">
        <v>3</v>
      </c>
      <c r="I13" s="14">
        <v>2</v>
      </c>
      <c r="J13" s="14">
        <v>2</v>
      </c>
      <c r="K13" s="14">
        <v>0</v>
      </c>
      <c r="L13" s="14">
        <v>0</v>
      </c>
      <c r="M13" s="14">
        <v>0</v>
      </c>
      <c r="O13" s="22">
        <f t="shared" si="0"/>
        <v>16</v>
      </c>
    </row>
    <row r="14" spans="1:15" ht="15" customHeight="1" thickBot="1" x14ac:dyDescent="0.3">
      <c r="A14" s="13" t="s">
        <v>26</v>
      </c>
      <c r="B14" s="14">
        <v>0</v>
      </c>
      <c r="C14" s="14">
        <v>1</v>
      </c>
      <c r="D14" s="14">
        <v>2</v>
      </c>
      <c r="E14" s="14">
        <v>1</v>
      </c>
      <c r="F14" s="14">
        <v>5</v>
      </c>
      <c r="G14" s="14">
        <v>0</v>
      </c>
      <c r="H14" s="14">
        <v>1</v>
      </c>
      <c r="I14" s="14">
        <v>1</v>
      </c>
      <c r="J14" s="14">
        <v>2</v>
      </c>
      <c r="K14" s="14">
        <v>0</v>
      </c>
      <c r="L14" s="14">
        <v>4</v>
      </c>
      <c r="M14" s="14">
        <v>2</v>
      </c>
      <c r="O14" s="22">
        <f t="shared" si="0"/>
        <v>19</v>
      </c>
    </row>
    <row r="15" spans="1:15" ht="15" customHeight="1" thickBot="1" x14ac:dyDescent="0.3">
      <c r="A15" s="13" t="s">
        <v>7</v>
      </c>
      <c r="B15" s="14">
        <v>1</v>
      </c>
      <c r="C15" s="14">
        <v>2</v>
      </c>
      <c r="D15" s="14">
        <v>1</v>
      </c>
      <c r="E15" s="14">
        <v>6</v>
      </c>
      <c r="F15" s="14">
        <v>5</v>
      </c>
      <c r="G15" s="14">
        <v>5</v>
      </c>
      <c r="H15" s="14">
        <v>14</v>
      </c>
      <c r="I15" s="14">
        <v>5</v>
      </c>
      <c r="J15" s="14">
        <v>7</v>
      </c>
      <c r="K15" s="14">
        <v>3</v>
      </c>
      <c r="L15" s="14">
        <v>2</v>
      </c>
      <c r="M15" s="14">
        <v>0</v>
      </c>
      <c r="O15" s="22">
        <f t="shared" si="0"/>
        <v>51</v>
      </c>
    </row>
    <row r="16" spans="1:15" ht="15" customHeight="1" thickBot="1" x14ac:dyDescent="0.3">
      <c r="A16" s="13" t="s">
        <v>27</v>
      </c>
      <c r="B16" s="14">
        <v>36</v>
      </c>
      <c r="C16" s="14">
        <v>17</v>
      </c>
      <c r="D16" s="14">
        <v>44</v>
      </c>
      <c r="E16" s="14">
        <v>24</v>
      </c>
      <c r="F16" s="14">
        <v>53</v>
      </c>
      <c r="G16" s="14">
        <v>34</v>
      </c>
      <c r="H16" s="14">
        <v>26</v>
      </c>
      <c r="I16" s="14">
        <v>29</v>
      </c>
      <c r="J16" s="14">
        <v>27</v>
      </c>
      <c r="K16" s="14">
        <v>44</v>
      </c>
      <c r="L16" s="14">
        <v>49</v>
      </c>
      <c r="M16" s="14">
        <v>45</v>
      </c>
      <c r="O16" s="22">
        <f t="shared" si="0"/>
        <v>428</v>
      </c>
    </row>
    <row r="17" spans="1:15" ht="15" customHeight="1" thickBot="1" x14ac:dyDescent="0.3">
      <c r="A17" s="13" t="s">
        <v>29</v>
      </c>
      <c r="B17" s="14">
        <v>1</v>
      </c>
      <c r="C17" s="14">
        <v>1</v>
      </c>
      <c r="D17" s="14">
        <v>0</v>
      </c>
      <c r="E17" s="14">
        <v>3</v>
      </c>
      <c r="F17" s="14">
        <v>7</v>
      </c>
      <c r="G17" s="14">
        <v>5</v>
      </c>
      <c r="H17" s="14">
        <v>3</v>
      </c>
      <c r="I17" s="14">
        <v>6</v>
      </c>
      <c r="J17" s="14">
        <v>4</v>
      </c>
      <c r="K17" s="14">
        <v>0</v>
      </c>
      <c r="L17" s="14">
        <v>1</v>
      </c>
      <c r="M17" s="14">
        <v>0</v>
      </c>
      <c r="O17" s="22">
        <f t="shared" si="0"/>
        <v>31</v>
      </c>
    </row>
    <row r="18" spans="1:15" ht="15" customHeight="1" thickBot="1" x14ac:dyDescent="0.3">
      <c r="A18" s="13" t="s">
        <v>30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1</v>
      </c>
      <c r="I18" s="14">
        <v>2</v>
      </c>
      <c r="J18" s="14">
        <v>0</v>
      </c>
      <c r="K18" s="14">
        <v>0</v>
      </c>
      <c r="L18" s="14">
        <v>0</v>
      </c>
      <c r="M18" s="14">
        <v>0</v>
      </c>
      <c r="O18" s="22">
        <f t="shared" si="0"/>
        <v>3</v>
      </c>
    </row>
    <row r="19" spans="1:15" ht="15" customHeight="1" thickBot="1" x14ac:dyDescent="0.3">
      <c r="A19" s="13" t="s">
        <v>34</v>
      </c>
      <c r="B19" s="14">
        <v>0</v>
      </c>
      <c r="C19" s="14">
        <v>0</v>
      </c>
      <c r="D19" s="14">
        <v>2</v>
      </c>
      <c r="E19" s="14">
        <v>1</v>
      </c>
      <c r="F19" s="14">
        <v>6</v>
      </c>
      <c r="G19" s="14">
        <v>0</v>
      </c>
      <c r="H19" s="14">
        <v>1</v>
      </c>
      <c r="I19" s="14">
        <v>2</v>
      </c>
      <c r="J19" s="14">
        <v>1</v>
      </c>
      <c r="K19" s="14">
        <v>0</v>
      </c>
      <c r="L19" s="14">
        <v>0</v>
      </c>
      <c r="M19" s="14">
        <v>4</v>
      </c>
      <c r="O19" s="22">
        <f t="shared" si="0"/>
        <v>17</v>
      </c>
    </row>
    <row r="20" spans="1:15" ht="15" customHeight="1" thickBot="1" x14ac:dyDescent="0.3">
      <c r="A20" s="13" t="s">
        <v>9</v>
      </c>
      <c r="B20" s="14">
        <v>3</v>
      </c>
      <c r="C20" s="14">
        <v>2</v>
      </c>
      <c r="D20" s="14">
        <v>3</v>
      </c>
      <c r="E20" s="14">
        <v>2</v>
      </c>
      <c r="F20" s="14">
        <v>5</v>
      </c>
      <c r="G20" s="14">
        <v>5</v>
      </c>
      <c r="H20" s="14">
        <v>2</v>
      </c>
      <c r="I20" s="14">
        <v>8</v>
      </c>
      <c r="J20" s="14">
        <v>6</v>
      </c>
      <c r="K20" s="14">
        <v>5</v>
      </c>
      <c r="L20" s="14">
        <v>3</v>
      </c>
      <c r="M20" s="14">
        <v>0</v>
      </c>
      <c r="O20" s="22">
        <f t="shared" si="0"/>
        <v>44</v>
      </c>
    </row>
    <row r="21" spans="1:15" ht="15" customHeight="1" thickBot="1" x14ac:dyDescent="0.3">
      <c r="A21" s="13" t="s">
        <v>10</v>
      </c>
      <c r="B21" s="14">
        <v>4</v>
      </c>
      <c r="C21" s="14">
        <v>6</v>
      </c>
      <c r="D21" s="14">
        <v>3</v>
      </c>
      <c r="E21" s="14">
        <v>6</v>
      </c>
      <c r="F21" s="14">
        <v>3</v>
      </c>
      <c r="G21" s="14">
        <v>6</v>
      </c>
      <c r="H21" s="14">
        <v>3</v>
      </c>
      <c r="I21" s="14">
        <v>8</v>
      </c>
      <c r="J21" s="14">
        <v>5</v>
      </c>
      <c r="K21" s="14">
        <v>9</v>
      </c>
      <c r="L21" s="14">
        <v>11</v>
      </c>
      <c r="M21" s="14">
        <v>9</v>
      </c>
      <c r="O21" s="22">
        <f t="shared" si="0"/>
        <v>73</v>
      </c>
    </row>
    <row r="22" spans="1:15" ht="15" customHeight="1" thickBot="1" x14ac:dyDescent="0.3">
      <c r="A22" s="13" t="s">
        <v>11</v>
      </c>
      <c r="B22" s="14">
        <v>8</v>
      </c>
      <c r="C22" s="14">
        <v>16</v>
      </c>
      <c r="D22" s="14">
        <v>15</v>
      </c>
      <c r="E22" s="14">
        <v>12</v>
      </c>
      <c r="F22" s="14">
        <v>21</v>
      </c>
      <c r="G22" s="14">
        <v>8</v>
      </c>
      <c r="H22" s="14">
        <v>19</v>
      </c>
      <c r="I22" s="14">
        <v>33</v>
      </c>
      <c r="J22" s="14">
        <v>19</v>
      </c>
      <c r="K22" s="14">
        <v>15</v>
      </c>
      <c r="L22" s="14">
        <v>19</v>
      </c>
      <c r="M22" s="14">
        <v>9</v>
      </c>
      <c r="O22" s="22">
        <f t="shared" si="0"/>
        <v>194</v>
      </c>
    </row>
    <row r="23" spans="1:15" ht="15" customHeight="1" thickBot="1" x14ac:dyDescent="0.3">
      <c r="A23" s="13" t="s">
        <v>12</v>
      </c>
      <c r="B23" s="14">
        <v>12</v>
      </c>
      <c r="C23" s="14">
        <v>16</v>
      </c>
      <c r="D23" s="14">
        <v>52</v>
      </c>
      <c r="E23" s="14">
        <v>32</v>
      </c>
      <c r="F23" s="14">
        <v>68</v>
      </c>
      <c r="G23" s="14">
        <v>16</v>
      </c>
      <c r="H23" s="14">
        <v>15</v>
      </c>
      <c r="I23" s="14">
        <v>20</v>
      </c>
      <c r="J23" s="14">
        <v>15</v>
      </c>
      <c r="K23" s="14">
        <v>46</v>
      </c>
      <c r="L23" s="14">
        <v>45</v>
      </c>
      <c r="M23" s="14">
        <v>40</v>
      </c>
      <c r="O23" s="22">
        <f t="shared" si="0"/>
        <v>377</v>
      </c>
    </row>
    <row r="24" spans="1:15" ht="15" customHeight="1" thickBot="1" x14ac:dyDescent="0.3">
      <c r="A24" s="13" t="s">
        <v>13</v>
      </c>
      <c r="B24" s="14">
        <v>0</v>
      </c>
      <c r="C24" s="14">
        <v>0</v>
      </c>
      <c r="D24" s="14">
        <v>1</v>
      </c>
      <c r="E24" s="14">
        <v>0</v>
      </c>
      <c r="F24" s="14">
        <v>1</v>
      </c>
      <c r="G24" s="14">
        <v>1</v>
      </c>
      <c r="H24" s="14">
        <v>0</v>
      </c>
      <c r="I24" s="14">
        <v>0</v>
      </c>
      <c r="J24" s="14">
        <v>0</v>
      </c>
      <c r="K24" s="14">
        <v>2</v>
      </c>
      <c r="L24" s="14">
        <v>0</v>
      </c>
      <c r="M24" s="14">
        <v>0</v>
      </c>
      <c r="O24" s="22">
        <f t="shared" si="0"/>
        <v>5</v>
      </c>
    </row>
    <row r="25" spans="1:15" ht="15" customHeight="1" thickBot="1" x14ac:dyDescent="0.3">
      <c r="A25" s="13" t="s">
        <v>14</v>
      </c>
      <c r="B25" s="14">
        <v>2</v>
      </c>
      <c r="C25" s="14">
        <v>2</v>
      </c>
      <c r="D25" s="14">
        <v>6</v>
      </c>
      <c r="E25" s="14">
        <v>4</v>
      </c>
      <c r="F25" s="14">
        <v>1</v>
      </c>
      <c r="G25" s="14">
        <v>1</v>
      </c>
      <c r="H25" s="14">
        <v>0</v>
      </c>
      <c r="I25" s="14">
        <v>2</v>
      </c>
      <c r="J25" s="14">
        <v>1</v>
      </c>
      <c r="K25" s="14">
        <v>2</v>
      </c>
      <c r="L25" s="14">
        <v>3</v>
      </c>
      <c r="M25" s="14">
        <v>1</v>
      </c>
      <c r="O25" s="22">
        <f t="shared" si="0"/>
        <v>25</v>
      </c>
    </row>
    <row r="26" spans="1:15" ht="15" customHeight="1" thickBot="1" x14ac:dyDescent="0.3">
      <c r="A26" s="13" t="s">
        <v>43</v>
      </c>
      <c r="B26" s="14">
        <v>0</v>
      </c>
      <c r="C26" s="14">
        <v>0</v>
      </c>
      <c r="D26" s="14">
        <v>1</v>
      </c>
      <c r="E26" s="14">
        <v>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1</v>
      </c>
      <c r="M26" s="14">
        <v>0</v>
      </c>
      <c r="O26" s="22">
        <f t="shared" si="0"/>
        <v>3</v>
      </c>
    </row>
    <row r="27" spans="1:15" ht="15" customHeight="1" thickBot="1" x14ac:dyDescent="0.3">
      <c r="A27" s="13" t="s">
        <v>35</v>
      </c>
      <c r="B27" s="14">
        <v>0</v>
      </c>
      <c r="C27" s="14">
        <v>0</v>
      </c>
      <c r="D27" s="14">
        <v>8</v>
      </c>
      <c r="E27" s="14">
        <v>15</v>
      </c>
      <c r="F27" s="14">
        <v>17</v>
      </c>
      <c r="G27" s="14">
        <v>10</v>
      </c>
      <c r="H27" s="14">
        <v>14</v>
      </c>
      <c r="I27" s="14">
        <v>16</v>
      </c>
      <c r="J27" s="14">
        <v>12</v>
      </c>
      <c r="K27" s="14">
        <v>14</v>
      </c>
      <c r="L27" s="14">
        <v>12</v>
      </c>
      <c r="M27" s="14">
        <v>9</v>
      </c>
      <c r="O27" s="22">
        <f t="shared" si="0"/>
        <v>127</v>
      </c>
    </row>
    <row r="28" spans="1:15" ht="15" customHeight="1" thickBot="1" x14ac:dyDescent="0.3">
      <c r="A28" s="13" t="s">
        <v>15</v>
      </c>
      <c r="B28" s="14">
        <v>2</v>
      </c>
      <c r="C28" s="14">
        <v>1</v>
      </c>
      <c r="D28" s="14">
        <v>6</v>
      </c>
      <c r="E28" s="14">
        <v>7</v>
      </c>
      <c r="F28" s="14">
        <v>11</v>
      </c>
      <c r="G28" s="14">
        <v>5</v>
      </c>
      <c r="H28" s="14">
        <v>2</v>
      </c>
      <c r="I28" s="14">
        <v>3</v>
      </c>
      <c r="J28" s="14">
        <v>13</v>
      </c>
      <c r="K28" s="14">
        <v>5</v>
      </c>
      <c r="L28" s="14">
        <v>6</v>
      </c>
      <c r="M28" s="14">
        <v>9</v>
      </c>
      <c r="O28" s="22">
        <f t="shared" si="0"/>
        <v>70</v>
      </c>
    </row>
    <row r="29" spans="1:15" ht="15" customHeight="1" thickBot="1" x14ac:dyDescent="0.3">
      <c r="A29" s="13" t="s">
        <v>40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1</v>
      </c>
      <c r="I29" s="14">
        <v>1</v>
      </c>
      <c r="J29" s="14">
        <v>1</v>
      </c>
      <c r="K29" s="14">
        <v>2</v>
      </c>
      <c r="L29" s="14">
        <v>1</v>
      </c>
      <c r="M29" s="14">
        <v>2</v>
      </c>
      <c r="O29" s="22">
        <f t="shared" si="0"/>
        <v>8</v>
      </c>
    </row>
    <row r="30" spans="1:15" ht="15" customHeight="1" thickBot="1" x14ac:dyDescent="0.3">
      <c r="A30" s="13" t="s">
        <v>16</v>
      </c>
      <c r="B30" s="14">
        <v>2</v>
      </c>
      <c r="C30" s="14">
        <v>3</v>
      </c>
      <c r="D30" s="14">
        <v>6</v>
      </c>
      <c r="E30" s="14">
        <v>5</v>
      </c>
      <c r="F30" s="14">
        <v>3</v>
      </c>
      <c r="G30" s="14">
        <v>8</v>
      </c>
      <c r="H30" s="14">
        <v>8</v>
      </c>
      <c r="I30" s="14">
        <v>7</v>
      </c>
      <c r="J30" s="14">
        <v>3</v>
      </c>
      <c r="K30" s="14">
        <v>7</v>
      </c>
      <c r="L30" s="14">
        <v>5</v>
      </c>
      <c r="M30" s="14">
        <v>0</v>
      </c>
      <c r="O30" s="22">
        <f t="shared" si="0"/>
        <v>57</v>
      </c>
    </row>
    <row r="31" spans="1:15" ht="15" customHeight="1" thickBot="1" x14ac:dyDescent="0.3">
      <c r="A31" s="13" t="s">
        <v>17</v>
      </c>
      <c r="B31" s="14">
        <v>1</v>
      </c>
      <c r="C31" s="14">
        <v>3</v>
      </c>
      <c r="D31" s="14">
        <v>4</v>
      </c>
      <c r="E31" s="14">
        <v>5</v>
      </c>
      <c r="F31" s="14">
        <v>13</v>
      </c>
      <c r="G31" s="14">
        <v>7</v>
      </c>
      <c r="H31" s="14">
        <v>6</v>
      </c>
      <c r="I31" s="14">
        <v>9</v>
      </c>
      <c r="J31" s="14">
        <v>7</v>
      </c>
      <c r="K31" s="14">
        <v>3</v>
      </c>
      <c r="L31" s="14">
        <v>4</v>
      </c>
      <c r="M31" s="14">
        <v>6</v>
      </c>
      <c r="O31" s="22">
        <f t="shared" si="0"/>
        <v>68</v>
      </c>
    </row>
    <row r="32" spans="1:15" s="19" customFormat="1" ht="15" customHeight="1" x14ac:dyDescent="0.25">
      <c r="A32" s="20" t="s">
        <v>44</v>
      </c>
      <c r="B32" s="19">
        <f>SUM(B3:B31)</f>
        <v>128</v>
      </c>
      <c r="C32" s="19">
        <f>SUM(C3:C31)</f>
        <v>134</v>
      </c>
      <c r="D32" s="19">
        <f>SUM(D3:D31)</f>
        <v>241</v>
      </c>
      <c r="E32" s="19">
        <f>SUM(E3:E31)</f>
        <v>214</v>
      </c>
      <c r="F32" s="19">
        <f t="shared" ref="F32:M32" si="1">SUM(F3:F31)</f>
        <v>364</v>
      </c>
      <c r="G32" s="19">
        <f t="shared" si="1"/>
        <v>213</v>
      </c>
      <c r="H32" s="19">
        <f t="shared" si="1"/>
        <v>238</v>
      </c>
      <c r="I32" s="19">
        <f t="shared" si="1"/>
        <v>289</v>
      </c>
      <c r="J32" s="19">
        <f t="shared" si="1"/>
        <v>242</v>
      </c>
      <c r="K32" s="19">
        <f t="shared" si="1"/>
        <v>254</v>
      </c>
      <c r="L32" s="19">
        <f t="shared" si="1"/>
        <v>283</v>
      </c>
      <c r="M32" s="19">
        <f t="shared" si="1"/>
        <v>247</v>
      </c>
      <c r="O32" s="19">
        <f>SUM(O3:O31)</f>
        <v>2847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19F71-87D3-4915-A2C6-55D462F3C0EB}">
  <dimension ref="A1:O32"/>
  <sheetViews>
    <sheetView workbookViewId="0">
      <selection activeCell="A2" sqref="A2"/>
    </sheetView>
  </sheetViews>
  <sheetFormatPr defaultRowHeight="15" customHeight="1" x14ac:dyDescent="0.2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4" max="14" width="9.140625" customWidth="1"/>
    <col min="15" max="15" width="9.140625" style="16"/>
  </cols>
  <sheetData>
    <row r="1" spans="1:15" ht="15" customHeight="1" x14ac:dyDescent="0.25">
      <c r="A1" s="15" t="s">
        <v>90</v>
      </c>
    </row>
    <row r="2" spans="1:15" s="16" customFormat="1" ht="15" customHeight="1" thickBot="1" x14ac:dyDescent="0.3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 x14ac:dyDescent="0.3">
      <c r="A3" s="11" t="s">
        <v>20</v>
      </c>
      <c r="B3" s="12">
        <v>0</v>
      </c>
      <c r="C3" s="12">
        <v>0</v>
      </c>
      <c r="D3" s="12">
        <v>1</v>
      </c>
      <c r="E3" s="12">
        <v>0</v>
      </c>
      <c r="F3" s="12">
        <v>1</v>
      </c>
      <c r="G3" s="12">
        <v>0</v>
      </c>
      <c r="H3" s="12">
        <v>9</v>
      </c>
      <c r="I3" s="12">
        <v>1</v>
      </c>
      <c r="J3" s="12">
        <v>1</v>
      </c>
      <c r="K3" s="12">
        <v>0</v>
      </c>
      <c r="L3" s="12">
        <v>2</v>
      </c>
      <c r="M3" s="12">
        <v>0</v>
      </c>
      <c r="O3" s="22">
        <f>SUM(B3:M3)</f>
        <v>15</v>
      </c>
    </row>
    <row r="4" spans="1:15" ht="15" customHeight="1" thickBot="1" x14ac:dyDescent="0.3">
      <c r="A4" s="13" t="s">
        <v>1</v>
      </c>
      <c r="B4" s="14">
        <v>7</v>
      </c>
      <c r="C4" s="14">
        <v>4</v>
      </c>
      <c r="D4" s="14">
        <v>8</v>
      </c>
      <c r="E4" s="14">
        <v>17</v>
      </c>
      <c r="F4" s="14">
        <v>9</v>
      </c>
      <c r="G4" s="14">
        <v>7</v>
      </c>
      <c r="H4" s="14">
        <v>9</v>
      </c>
      <c r="I4" s="14">
        <v>9</v>
      </c>
      <c r="J4" s="14">
        <v>8</v>
      </c>
      <c r="K4" s="14">
        <v>15</v>
      </c>
      <c r="L4" s="14">
        <v>13</v>
      </c>
      <c r="M4" s="14">
        <v>12</v>
      </c>
      <c r="O4" s="22">
        <f t="shared" ref="O4:O31" si="0">SUM(B4:M4)</f>
        <v>118</v>
      </c>
    </row>
    <row r="5" spans="1:15" ht="15" customHeight="1" thickBot="1" x14ac:dyDescent="0.3">
      <c r="A5" s="13" t="s">
        <v>2</v>
      </c>
      <c r="B5" s="14">
        <v>5</v>
      </c>
      <c r="C5" s="14">
        <v>5</v>
      </c>
      <c r="D5" s="14">
        <v>17</v>
      </c>
      <c r="E5" s="14">
        <v>13</v>
      </c>
      <c r="F5" s="14">
        <v>16</v>
      </c>
      <c r="G5" s="14">
        <v>19</v>
      </c>
      <c r="H5" s="14">
        <v>20</v>
      </c>
      <c r="I5" s="14">
        <v>21</v>
      </c>
      <c r="J5" s="14">
        <v>14</v>
      </c>
      <c r="K5" s="14">
        <v>10</v>
      </c>
      <c r="L5" s="14">
        <v>6</v>
      </c>
      <c r="M5" s="14">
        <v>8</v>
      </c>
      <c r="O5" s="22">
        <f t="shared" si="0"/>
        <v>154</v>
      </c>
    </row>
    <row r="6" spans="1:15" ht="15" customHeight="1" thickBot="1" x14ac:dyDescent="0.3">
      <c r="A6" s="13" t="s">
        <v>22</v>
      </c>
      <c r="B6" s="14">
        <v>0</v>
      </c>
      <c r="C6" s="14">
        <v>1</v>
      </c>
      <c r="D6" s="14">
        <v>0</v>
      </c>
      <c r="E6" s="14">
        <v>0</v>
      </c>
      <c r="F6" s="14">
        <v>3</v>
      </c>
      <c r="G6" s="14">
        <v>2</v>
      </c>
      <c r="H6" s="14">
        <v>1</v>
      </c>
      <c r="I6" s="14">
        <v>0</v>
      </c>
      <c r="J6" s="14">
        <v>0</v>
      </c>
      <c r="K6" s="14">
        <v>0</v>
      </c>
      <c r="L6" s="14">
        <v>4</v>
      </c>
      <c r="M6" s="14">
        <v>0</v>
      </c>
      <c r="O6" s="22">
        <f t="shared" si="0"/>
        <v>11</v>
      </c>
    </row>
    <row r="7" spans="1:15" ht="15" customHeight="1" thickBot="1" x14ac:dyDescent="0.3">
      <c r="A7" s="13" t="s">
        <v>3</v>
      </c>
      <c r="B7" s="14">
        <v>34</v>
      </c>
      <c r="C7" s="14">
        <v>38</v>
      </c>
      <c r="D7" s="14">
        <v>50</v>
      </c>
      <c r="E7" s="14">
        <v>70</v>
      </c>
      <c r="F7" s="14">
        <v>54</v>
      </c>
      <c r="G7" s="14">
        <v>68</v>
      </c>
      <c r="H7" s="14">
        <v>82</v>
      </c>
      <c r="I7" s="14">
        <v>88</v>
      </c>
      <c r="J7" s="14">
        <v>60</v>
      </c>
      <c r="K7" s="14">
        <v>48</v>
      </c>
      <c r="L7" s="14">
        <v>59</v>
      </c>
      <c r="M7" s="14">
        <v>70</v>
      </c>
      <c r="O7" s="22">
        <f t="shared" si="0"/>
        <v>721</v>
      </c>
    </row>
    <row r="8" spans="1:15" ht="15" customHeight="1" thickBot="1" x14ac:dyDescent="0.3">
      <c r="A8" s="13" t="s">
        <v>4</v>
      </c>
      <c r="B8" s="14">
        <v>6</v>
      </c>
      <c r="C8" s="14">
        <v>15</v>
      </c>
      <c r="D8" s="14">
        <v>7</v>
      </c>
      <c r="E8" s="14">
        <v>3</v>
      </c>
      <c r="F8" s="14">
        <v>5</v>
      </c>
      <c r="G8" s="14">
        <v>3</v>
      </c>
      <c r="H8" s="14">
        <v>8</v>
      </c>
      <c r="I8" s="14">
        <v>10</v>
      </c>
      <c r="J8" s="14">
        <v>5</v>
      </c>
      <c r="K8" s="14">
        <v>6</v>
      </c>
      <c r="L8" s="14">
        <v>15</v>
      </c>
      <c r="M8" s="14">
        <v>10</v>
      </c>
      <c r="O8" s="22">
        <f t="shared" si="0"/>
        <v>93</v>
      </c>
    </row>
    <row r="9" spans="1:15" ht="15" customHeight="1" thickBot="1" x14ac:dyDescent="0.3">
      <c r="A9" s="13" t="s">
        <v>5</v>
      </c>
      <c r="B9" s="14">
        <v>28</v>
      </c>
      <c r="C9" s="14">
        <v>25</v>
      </c>
      <c r="D9" s="14">
        <v>28</v>
      </c>
      <c r="E9" s="14">
        <v>34</v>
      </c>
      <c r="F9" s="14">
        <v>34</v>
      </c>
      <c r="G9" s="14">
        <v>33</v>
      </c>
      <c r="H9" s="14">
        <v>44</v>
      </c>
      <c r="I9" s="14">
        <v>47</v>
      </c>
      <c r="J9" s="14">
        <v>34</v>
      </c>
      <c r="K9" s="14">
        <v>32</v>
      </c>
      <c r="L9" s="14">
        <v>41</v>
      </c>
      <c r="M9" s="14">
        <v>43</v>
      </c>
      <c r="O9" s="22">
        <f t="shared" si="0"/>
        <v>423</v>
      </c>
    </row>
    <row r="10" spans="1:15" ht="15" customHeight="1" thickBot="1" x14ac:dyDescent="0.3">
      <c r="A10" s="13" t="s">
        <v>23</v>
      </c>
      <c r="B10" s="14">
        <v>1</v>
      </c>
      <c r="C10" s="14">
        <v>0</v>
      </c>
      <c r="D10" s="14">
        <v>4</v>
      </c>
      <c r="E10" s="14">
        <v>2</v>
      </c>
      <c r="F10" s="14">
        <v>2</v>
      </c>
      <c r="G10" s="14">
        <v>2</v>
      </c>
      <c r="H10" s="14">
        <v>0</v>
      </c>
      <c r="I10" s="14">
        <v>6</v>
      </c>
      <c r="J10" s="14">
        <v>5</v>
      </c>
      <c r="K10" s="14">
        <v>1</v>
      </c>
      <c r="L10" s="14">
        <v>10</v>
      </c>
      <c r="M10" s="14">
        <v>5</v>
      </c>
      <c r="O10" s="22">
        <f t="shared" si="0"/>
        <v>38</v>
      </c>
    </row>
    <row r="11" spans="1:15" ht="15" customHeight="1" thickBot="1" x14ac:dyDescent="0.3">
      <c r="A11" s="13" t="s">
        <v>24</v>
      </c>
      <c r="B11" s="14">
        <v>12</v>
      </c>
      <c r="C11" s="14">
        <v>10</v>
      </c>
      <c r="D11" s="14">
        <v>10</v>
      </c>
      <c r="E11" s="14">
        <v>9</v>
      </c>
      <c r="F11" s="14">
        <v>8</v>
      </c>
      <c r="G11" s="14">
        <v>7</v>
      </c>
      <c r="H11" s="14">
        <v>9</v>
      </c>
      <c r="I11" s="14">
        <v>14</v>
      </c>
      <c r="J11" s="14">
        <v>16</v>
      </c>
      <c r="K11" s="14">
        <v>19</v>
      </c>
      <c r="L11" s="14">
        <v>3</v>
      </c>
      <c r="M11" s="14">
        <v>6</v>
      </c>
      <c r="O11" s="22">
        <f t="shared" si="0"/>
        <v>123</v>
      </c>
    </row>
    <row r="12" spans="1:15" ht="15" customHeight="1" thickBot="1" x14ac:dyDescent="0.3">
      <c r="A12" s="13" t="s">
        <v>25</v>
      </c>
      <c r="B12" s="14">
        <v>0</v>
      </c>
      <c r="C12" s="14">
        <v>0</v>
      </c>
      <c r="D12" s="14">
        <v>0</v>
      </c>
      <c r="E12" s="14">
        <v>0</v>
      </c>
      <c r="F12" s="14">
        <v>2</v>
      </c>
      <c r="G12" s="14">
        <v>1</v>
      </c>
      <c r="H12" s="14">
        <v>1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O12" s="22">
        <f t="shared" si="0"/>
        <v>4</v>
      </c>
    </row>
    <row r="13" spans="1:15" ht="15" customHeight="1" thickBot="1" x14ac:dyDescent="0.3">
      <c r="A13" s="13" t="s">
        <v>6</v>
      </c>
      <c r="B13" s="14">
        <v>1</v>
      </c>
      <c r="C13" s="14">
        <v>1</v>
      </c>
      <c r="D13" s="14">
        <v>1</v>
      </c>
      <c r="E13" s="14">
        <v>4</v>
      </c>
      <c r="F13" s="14">
        <v>0</v>
      </c>
      <c r="G13" s="14">
        <v>3</v>
      </c>
      <c r="H13" s="14">
        <v>2</v>
      </c>
      <c r="I13" s="14">
        <v>1</v>
      </c>
      <c r="J13" s="14">
        <v>0</v>
      </c>
      <c r="K13" s="14">
        <v>1</v>
      </c>
      <c r="L13" s="14">
        <v>0</v>
      </c>
      <c r="M13" s="14">
        <v>1</v>
      </c>
      <c r="O13" s="22">
        <f t="shared" si="0"/>
        <v>15</v>
      </c>
    </row>
    <row r="14" spans="1:15" ht="15" customHeight="1" thickBot="1" x14ac:dyDescent="0.3">
      <c r="A14" s="13" t="s">
        <v>26</v>
      </c>
      <c r="B14" s="14">
        <v>1</v>
      </c>
      <c r="C14" s="14">
        <v>0</v>
      </c>
      <c r="D14" s="14">
        <v>1</v>
      </c>
      <c r="E14" s="14">
        <v>0</v>
      </c>
      <c r="F14" s="14">
        <v>2</v>
      </c>
      <c r="G14" s="14">
        <v>1</v>
      </c>
      <c r="H14" s="14">
        <v>2</v>
      </c>
      <c r="I14" s="14">
        <v>2</v>
      </c>
      <c r="J14" s="14">
        <v>3</v>
      </c>
      <c r="K14" s="14">
        <v>4</v>
      </c>
      <c r="L14" s="14">
        <v>3</v>
      </c>
      <c r="M14" s="14">
        <v>0</v>
      </c>
      <c r="O14" s="22">
        <f t="shared" si="0"/>
        <v>19</v>
      </c>
    </row>
    <row r="15" spans="1:15" ht="15" customHeight="1" thickBot="1" x14ac:dyDescent="0.3">
      <c r="A15" s="13" t="s">
        <v>7</v>
      </c>
      <c r="B15" s="14">
        <v>3</v>
      </c>
      <c r="C15" s="14">
        <v>1</v>
      </c>
      <c r="D15" s="14">
        <v>1</v>
      </c>
      <c r="E15" s="14">
        <v>1</v>
      </c>
      <c r="F15" s="14">
        <v>9</v>
      </c>
      <c r="G15" s="14">
        <v>6</v>
      </c>
      <c r="H15" s="14">
        <v>8</v>
      </c>
      <c r="I15" s="14">
        <v>14</v>
      </c>
      <c r="J15" s="14">
        <v>12</v>
      </c>
      <c r="K15" s="14">
        <v>3</v>
      </c>
      <c r="L15" s="14">
        <v>8</v>
      </c>
      <c r="M15" s="14">
        <v>5</v>
      </c>
      <c r="O15" s="22">
        <f t="shared" si="0"/>
        <v>71</v>
      </c>
    </row>
    <row r="16" spans="1:15" ht="15" customHeight="1" thickBot="1" x14ac:dyDescent="0.3">
      <c r="A16" s="13" t="s">
        <v>27</v>
      </c>
      <c r="B16" s="14">
        <v>63</v>
      </c>
      <c r="C16" s="14">
        <v>60</v>
      </c>
      <c r="D16" s="14">
        <v>52</v>
      </c>
      <c r="E16" s="14">
        <v>66</v>
      </c>
      <c r="F16" s="14">
        <v>65</v>
      </c>
      <c r="G16" s="14">
        <v>41</v>
      </c>
      <c r="H16" s="14">
        <v>14</v>
      </c>
      <c r="I16" s="14">
        <v>21</v>
      </c>
      <c r="J16" s="14">
        <v>45</v>
      </c>
      <c r="K16" s="14">
        <v>71</v>
      </c>
      <c r="L16" s="14">
        <v>30</v>
      </c>
      <c r="M16" s="14">
        <v>20</v>
      </c>
      <c r="O16" s="22">
        <f t="shared" si="0"/>
        <v>548</v>
      </c>
    </row>
    <row r="17" spans="1:15" ht="15" customHeight="1" thickBot="1" x14ac:dyDescent="0.3">
      <c r="A17" s="13" t="s">
        <v>29</v>
      </c>
      <c r="B17" s="14">
        <v>3</v>
      </c>
      <c r="C17" s="14">
        <v>3</v>
      </c>
      <c r="D17" s="14">
        <v>0</v>
      </c>
      <c r="E17" s="14">
        <v>3</v>
      </c>
      <c r="F17" s="14">
        <v>1</v>
      </c>
      <c r="G17" s="14">
        <v>5</v>
      </c>
      <c r="H17" s="14">
        <v>8</v>
      </c>
      <c r="I17" s="14">
        <v>5</v>
      </c>
      <c r="J17" s="14">
        <v>5</v>
      </c>
      <c r="K17" s="14">
        <v>1</v>
      </c>
      <c r="L17" s="14">
        <v>6</v>
      </c>
      <c r="M17" s="14">
        <v>1</v>
      </c>
      <c r="O17" s="22">
        <f t="shared" si="0"/>
        <v>41</v>
      </c>
    </row>
    <row r="18" spans="1:15" ht="15" customHeight="1" thickBot="1" x14ac:dyDescent="0.3">
      <c r="A18" s="13" t="s">
        <v>30</v>
      </c>
      <c r="B18" s="14">
        <v>0</v>
      </c>
      <c r="C18" s="14">
        <v>0</v>
      </c>
      <c r="D18" s="14">
        <v>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</v>
      </c>
      <c r="M18" s="14">
        <v>0</v>
      </c>
      <c r="O18" s="22">
        <f t="shared" si="0"/>
        <v>3</v>
      </c>
    </row>
    <row r="19" spans="1:15" ht="15" customHeight="1" thickBot="1" x14ac:dyDescent="0.3">
      <c r="A19" s="13" t="s">
        <v>34</v>
      </c>
      <c r="B19" s="14">
        <v>6</v>
      </c>
      <c r="C19" s="14">
        <v>0</v>
      </c>
      <c r="D19" s="14">
        <v>0</v>
      </c>
      <c r="E19" s="14">
        <v>1</v>
      </c>
      <c r="F19" s="14">
        <v>5</v>
      </c>
      <c r="G19" s="14">
        <v>0</v>
      </c>
      <c r="H19" s="14">
        <v>1</v>
      </c>
      <c r="I19" s="14">
        <v>0</v>
      </c>
      <c r="J19" s="14">
        <v>0</v>
      </c>
      <c r="K19" s="14">
        <v>2</v>
      </c>
      <c r="L19" s="14">
        <v>0</v>
      </c>
      <c r="M19" s="14">
        <v>0</v>
      </c>
      <c r="O19" s="22">
        <f t="shared" si="0"/>
        <v>15</v>
      </c>
    </row>
    <row r="20" spans="1:15" ht="15" customHeight="1" thickBot="1" x14ac:dyDescent="0.3">
      <c r="A20" s="13" t="s">
        <v>9</v>
      </c>
      <c r="B20" s="14">
        <v>0</v>
      </c>
      <c r="C20" s="14">
        <v>4</v>
      </c>
      <c r="D20" s="14">
        <v>6</v>
      </c>
      <c r="E20" s="14">
        <v>2</v>
      </c>
      <c r="F20" s="14">
        <v>8</v>
      </c>
      <c r="G20" s="14">
        <v>11</v>
      </c>
      <c r="H20" s="14">
        <v>3</v>
      </c>
      <c r="I20" s="14">
        <v>3</v>
      </c>
      <c r="J20" s="14">
        <v>18</v>
      </c>
      <c r="K20" s="14">
        <v>5</v>
      </c>
      <c r="L20" s="14">
        <v>6</v>
      </c>
      <c r="M20" s="14">
        <v>10</v>
      </c>
      <c r="O20" s="22">
        <f t="shared" si="0"/>
        <v>76</v>
      </c>
    </row>
    <row r="21" spans="1:15" ht="15" customHeight="1" thickBot="1" x14ac:dyDescent="0.3">
      <c r="A21" s="13" t="s">
        <v>10</v>
      </c>
      <c r="B21" s="14">
        <v>11</v>
      </c>
      <c r="C21" s="14">
        <v>1</v>
      </c>
      <c r="D21" s="14">
        <v>5</v>
      </c>
      <c r="E21" s="14">
        <v>4</v>
      </c>
      <c r="F21" s="14">
        <v>5</v>
      </c>
      <c r="G21" s="14">
        <v>1</v>
      </c>
      <c r="H21" s="14">
        <v>4</v>
      </c>
      <c r="I21" s="14">
        <v>3</v>
      </c>
      <c r="J21" s="14">
        <v>4</v>
      </c>
      <c r="K21" s="14">
        <v>6</v>
      </c>
      <c r="L21" s="14">
        <v>6</v>
      </c>
      <c r="M21" s="14">
        <v>8</v>
      </c>
      <c r="O21" s="22">
        <f t="shared" si="0"/>
        <v>58</v>
      </c>
    </row>
    <row r="22" spans="1:15" ht="15" customHeight="1" thickBot="1" x14ac:dyDescent="0.3">
      <c r="A22" s="13" t="s">
        <v>11</v>
      </c>
      <c r="B22" s="14">
        <v>18</v>
      </c>
      <c r="C22" s="14">
        <v>11</v>
      </c>
      <c r="D22" s="14">
        <v>7</v>
      </c>
      <c r="E22" s="14">
        <v>7</v>
      </c>
      <c r="F22" s="14">
        <v>17</v>
      </c>
      <c r="G22" s="14">
        <v>30</v>
      </c>
      <c r="H22" s="14">
        <v>29</v>
      </c>
      <c r="I22" s="14">
        <v>16</v>
      </c>
      <c r="J22" s="14">
        <v>15</v>
      </c>
      <c r="K22" s="14">
        <v>19</v>
      </c>
      <c r="L22" s="14">
        <v>13</v>
      </c>
      <c r="M22" s="14">
        <v>8</v>
      </c>
      <c r="O22" s="22">
        <f t="shared" si="0"/>
        <v>190</v>
      </c>
    </row>
    <row r="23" spans="1:15" ht="15" customHeight="1" thickBot="1" x14ac:dyDescent="0.3">
      <c r="A23" s="13" t="s">
        <v>12</v>
      </c>
      <c r="B23" s="14">
        <v>30</v>
      </c>
      <c r="C23" s="14">
        <v>31</v>
      </c>
      <c r="D23" s="14">
        <v>35</v>
      </c>
      <c r="E23" s="14">
        <v>32</v>
      </c>
      <c r="F23" s="14">
        <v>61</v>
      </c>
      <c r="G23" s="14">
        <v>52</v>
      </c>
      <c r="H23" s="14">
        <v>40</v>
      </c>
      <c r="I23" s="14">
        <v>35</v>
      </c>
      <c r="J23" s="14">
        <v>21</v>
      </c>
      <c r="K23" s="14">
        <v>29</v>
      </c>
      <c r="L23" s="14">
        <v>11</v>
      </c>
      <c r="M23" s="14">
        <v>22</v>
      </c>
      <c r="O23" s="22">
        <f t="shared" si="0"/>
        <v>399</v>
      </c>
    </row>
    <row r="24" spans="1:15" ht="15" customHeight="1" thickBot="1" x14ac:dyDescent="0.3">
      <c r="A24" s="13" t="s">
        <v>13</v>
      </c>
      <c r="B24" s="14">
        <v>1</v>
      </c>
      <c r="C24" s="14">
        <v>0</v>
      </c>
      <c r="D24" s="14">
        <v>1</v>
      </c>
      <c r="E24" s="14">
        <v>0</v>
      </c>
      <c r="F24" s="14">
        <v>0</v>
      </c>
      <c r="G24" s="14">
        <v>0</v>
      </c>
      <c r="H24" s="14">
        <v>4</v>
      </c>
      <c r="I24" s="14">
        <v>1</v>
      </c>
      <c r="J24" s="14">
        <v>1</v>
      </c>
      <c r="K24" s="14">
        <v>2</v>
      </c>
      <c r="L24" s="14">
        <v>0</v>
      </c>
      <c r="M24" s="14">
        <v>0</v>
      </c>
      <c r="O24" s="22">
        <f t="shared" si="0"/>
        <v>10</v>
      </c>
    </row>
    <row r="25" spans="1:15" ht="15" customHeight="1" thickBot="1" x14ac:dyDescent="0.3">
      <c r="A25" s="13" t="s">
        <v>14</v>
      </c>
      <c r="B25" s="14">
        <v>2</v>
      </c>
      <c r="C25" s="14">
        <v>0</v>
      </c>
      <c r="D25" s="14">
        <v>0</v>
      </c>
      <c r="E25" s="14">
        <v>4</v>
      </c>
      <c r="F25" s="14">
        <v>2</v>
      </c>
      <c r="G25" s="14">
        <v>1</v>
      </c>
      <c r="H25" s="14">
        <v>0</v>
      </c>
      <c r="I25" s="14">
        <v>4</v>
      </c>
      <c r="J25" s="14">
        <v>0</v>
      </c>
      <c r="K25" s="14">
        <v>5</v>
      </c>
      <c r="L25" s="14">
        <v>0</v>
      </c>
      <c r="M25" s="14">
        <v>0</v>
      </c>
      <c r="O25" s="22">
        <f t="shared" si="0"/>
        <v>18</v>
      </c>
    </row>
    <row r="26" spans="1:15" ht="15" customHeight="1" thickBot="1" x14ac:dyDescent="0.3">
      <c r="A26" s="13" t="s">
        <v>43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2</v>
      </c>
      <c r="H26" s="14">
        <v>0</v>
      </c>
      <c r="I26" s="14">
        <v>0</v>
      </c>
      <c r="J26" s="14">
        <v>1</v>
      </c>
      <c r="K26" s="14">
        <v>0</v>
      </c>
      <c r="L26" s="14">
        <v>1</v>
      </c>
      <c r="M26" s="14">
        <v>0</v>
      </c>
      <c r="O26" s="22">
        <f t="shared" si="0"/>
        <v>4</v>
      </c>
    </row>
    <row r="27" spans="1:15" ht="15" customHeight="1" thickBot="1" x14ac:dyDescent="0.3">
      <c r="A27" s="13" t="s">
        <v>35</v>
      </c>
      <c r="B27" s="14">
        <v>12</v>
      </c>
      <c r="C27" s="14">
        <v>5</v>
      </c>
      <c r="D27" s="14">
        <v>7</v>
      </c>
      <c r="E27" s="14">
        <v>13</v>
      </c>
      <c r="F27" s="14">
        <v>7</v>
      </c>
      <c r="G27" s="14">
        <v>12</v>
      </c>
      <c r="H27" s="14">
        <v>11</v>
      </c>
      <c r="I27" s="14">
        <v>7</v>
      </c>
      <c r="J27" s="14">
        <v>15</v>
      </c>
      <c r="K27" s="14">
        <v>11</v>
      </c>
      <c r="L27" s="14">
        <v>12</v>
      </c>
      <c r="M27" s="14">
        <v>9</v>
      </c>
      <c r="O27" s="22">
        <f t="shared" si="0"/>
        <v>121</v>
      </c>
    </row>
    <row r="28" spans="1:15" ht="15" customHeight="1" thickBot="1" x14ac:dyDescent="0.3">
      <c r="A28" s="13" t="s">
        <v>15</v>
      </c>
      <c r="B28" s="14">
        <v>5</v>
      </c>
      <c r="C28" s="14">
        <v>4</v>
      </c>
      <c r="D28" s="14">
        <v>4</v>
      </c>
      <c r="E28" s="14">
        <v>3</v>
      </c>
      <c r="F28" s="14">
        <v>6</v>
      </c>
      <c r="G28" s="14">
        <v>7</v>
      </c>
      <c r="H28" s="14">
        <v>13</v>
      </c>
      <c r="I28" s="14">
        <v>10</v>
      </c>
      <c r="J28" s="14">
        <v>14</v>
      </c>
      <c r="K28" s="14">
        <v>9</v>
      </c>
      <c r="L28" s="14">
        <v>11</v>
      </c>
      <c r="M28" s="14">
        <v>7</v>
      </c>
      <c r="O28" s="22">
        <f t="shared" si="0"/>
        <v>93</v>
      </c>
    </row>
    <row r="29" spans="1:15" ht="15" customHeight="1" thickBot="1" x14ac:dyDescent="0.3">
      <c r="A29" s="13" t="s">
        <v>40</v>
      </c>
      <c r="B29" s="14">
        <v>0</v>
      </c>
      <c r="C29" s="14">
        <v>1</v>
      </c>
      <c r="D29" s="14">
        <v>0</v>
      </c>
      <c r="E29" s="14">
        <v>1</v>
      </c>
      <c r="F29" s="14">
        <v>2</v>
      </c>
      <c r="G29" s="14">
        <v>0</v>
      </c>
      <c r="H29" s="14">
        <v>0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O29" s="22">
        <f t="shared" si="0"/>
        <v>9</v>
      </c>
    </row>
    <row r="30" spans="1:15" ht="15" customHeight="1" thickBot="1" x14ac:dyDescent="0.3">
      <c r="A30" s="13" t="s">
        <v>16</v>
      </c>
      <c r="B30" s="14">
        <v>3</v>
      </c>
      <c r="C30" s="14">
        <v>0</v>
      </c>
      <c r="D30" s="14">
        <v>4</v>
      </c>
      <c r="E30" s="14">
        <v>1</v>
      </c>
      <c r="F30" s="14">
        <v>9</v>
      </c>
      <c r="G30" s="14">
        <v>3</v>
      </c>
      <c r="H30" s="14">
        <v>5</v>
      </c>
      <c r="I30" s="14">
        <v>10</v>
      </c>
      <c r="J30" s="14">
        <v>6</v>
      </c>
      <c r="K30" s="14">
        <v>3</v>
      </c>
      <c r="L30" s="14">
        <v>2</v>
      </c>
      <c r="M30" s="14">
        <v>1</v>
      </c>
      <c r="O30" s="22">
        <f t="shared" si="0"/>
        <v>47</v>
      </c>
    </row>
    <row r="31" spans="1:15" ht="15" customHeight="1" thickBot="1" x14ac:dyDescent="0.3">
      <c r="A31" s="13" t="s">
        <v>17</v>
      </c>
      <c r="B31" s="14">
        <v>7</v>
      </c>
      <c r="C31" s="14">
        <v>4</v>
      </c>
      <c r="D31" s="14">
        <v>9</v>
      </c>
      <c r="E31" s="14">
        <v>4</v>
      </c>
      <c r="F31" s="14">
        <v>9</v>
      </c>
      <c r="G31" s="14">
        <v>5</v>
      </c>
      <c r="H31" s="14">
        <v>5</v>
      </c>
      <c r="I31" s="14">
        <v>10</v>
      </c>
      <c r="J31" s="14">
        <v>8</v>
      </c>
      <c r="K31" s="14">
        <v>10</v>
      </c>
      <c r="L31" s="14">
        <v>7</v>
      </c>
      <c r="M31" s="14">
        <v>7</v>
      </c>
      <c r="O31" s="22">
        <f t="shared" si="0"/>
        <v>85</v>
      </c>
    </row>
    <row r="32" spans="1:15" s="19" customFormat="1" ht="15" customHeight="1" x14ac:dyDescent="0.25">
      <c r="A32" s="20" t="s">
        <v>44</v>
      </c>
      <c r="B32" s="19">
        <f>SUM(B3:B31)</f>
        <v>259</v>
      </c>
      <c r="C32" s="19">
        <f>SUM(C3:C31)</f>
        <v>224</v>
      </c>
      <c r="D32" s="19">
        <f>SUM(D3:D31)</f>
        <v>260</v>
      </c>
      <c r="E32" s="19">
        <f>SUM(E3:E31)</f>
        <v>294</v>
      </c>
      <c r="F32" s="19">
        <f t="shared" ref="F32:M32" si="1">SUM(F3:F31)</f>
        <v>342</v>
      </c>
      <c r="G32" s="19">
        <f t="shared" si="1"/>
        <v>322</v>
      </c>
      <c r="H32" s="19">
        <f t="shared" si="1"/>
        <v>332</v>
      </c>
      <c r="I32" s="19">
        <f t="shared" si="1"/>
        <v>339</v>
      </c>
      <c r="J32" s="19">
        <f t="shared" si="1"/>
        <v>312</v>
      </c>
      <c r="K32" s="19">
        <f t="shared" si="1"/>
        <v>313</v>
      </c>
      <c r="L32" s="19">
        <f t="shared" si="1"/>
        <v>271</v>
      </c>
      <c r="M32" s="19">
        <f t="shared" si="1"/>
        <v>254</v>
      </c>
      <c r="O32" s="19">
        <f>SUM(O3:O31)</f>
        <v>3522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12EF9-58C5-4A5D-91B8-D7572E4BAC48}">
  <dimension ref="A1:O32"/>
  <sheetViews>
    <sheetView topLeftCell="A16" workbookViewId="0"/>
  </sheetViews>
  <sheetFormatPr defaultRowHeight="15" x14ac:dyDescent="0.2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5" max="15" width="9.140625" style="16"/>
  </cols>
  <sheetData>
    <row r="1" spans="1:15" ht="15" customHeight="1" x14ac:dyDescent="0.25">
      <c r="A1" s="15" t="s">
        <v>89</v>
      </c>
    </row>
    <row r="2" spans="1:15" s="16" customFormat="1" ht="15" customHeight="1" thickBot="1" x14ac:dyDescent="0.3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 x14ac:dyDescent="0.3">
      <c r="A3" s="11" t="s">
        <v>20</v>
      </c>
      <c r="B3" s="12">
        <v>0</v>
      </c>
      <c r="C3" s="12">
        <v>1</v>
      </c>
      <c r="D3" s="12">
        <v>2</v>
      </c>
      <c r="E3" s="12">
        <v>2</v>
      </c>
      <c r="F3" s="12">
        <v>0</v>
      </c>
      <c r="G3" s="12">
        <v>3</v>
      </c>
      <c r="H3" s="12">
        <v>0</v>
      </c>
      <c r="I3" s="12">
        <v>0</v>
      </c>
      <c r="J3" s="12">
        <v>0</v>
      </c>
      <c r="K3" s="12">
        <v>1</v>
      </c>
      <c r="L3" s="12">
        <v>0</v>
      </c>
      <c r="M3" s="12">
        <v>1</v>
      </c>
      <c r="O3" s="22">
        <f>SUM(B3:M3)</f>
        <v>10</v>
      </c>
    </row>
    <row r="4" spans="1:15" ht="15" customHeight="1" thickBot="1" x14ac:dyDescent="0.3">
      <c r="A4" s="13" t="s">
        <v>1</v>
      </c>
      <c r="B4" s="14">
        <v>7</v>
      </c>
      <c r="C4" s="14">
        <v>7</v>
      </c>
      <c r="D4" s="14">
        <v>6</v>
      </c>
      <c r="E4" s="14">
        <v>5</v>
      </c>
      <c r="F4" s="14">
        <v>7</v>
      </c>
      <c r="G4" s="14">
        <v>9</v>
      </c>
      <c r="H4" s="14">
        <v>10</v>
      </c>
      <c r="I4" s="14">
        <v>6</v>
      </c>
      <c r="J4" s="14">
        <v>8</v>
      </c>
      <c r="K4" s="14">
        <v>10</v>
      </c>
      <c r="L4" s="14">
        <v>12</v>
      </c>
      <c r="M4" s="14">
        <v>7</v>
      </c>
      <c r="O4" s="22">
        <f t="shared" ref="O4:O31" si="0">SUM(B4:M4)</f>
        <v>94</v>
      </c>
    </row>
    <row r="5" spans="1:15" ht="15" customHeight="1" thickBot="1" x14ac:dyDescent="0.3">
      <c r="A5" s="13" t="s">
        <v>2</v>
      </c>
      <c r="B5" s="14">
        <v>13</v>
      </c>
      <c r="C5" s="14">
        <v>8</v>
      </c>
      <c r="D5" s="14">
        <v>6</v>
      </c>
      <c r="E5" s="14">
        <v>14</v>
      </c>
      <c r="F5" s="14">
        <v>7</v>
      </c>
      <c r="G5" s="14">
        <v>25</v>
      </c>
      <c r="H5" s="14">
        <v>18</v>
      </c>
      <c r="I5" s="14">
        <v>19</v>
      </c>
      <c r="J5" s="14">
        <v>15</v>
      </c>
      <c r="K5" s="14">
        <v>19</v>
      </c>
      <c r="L5" s="14">
        <v>6</v>
      </c>
      <c r="M5" s="14">
        <v>8</v>
      </c>
      <c r="O5" s="22">
        <f t="shared" si="0"/>
        <v>158</v>
      </c>
    </row>
    <row r="6" spans="1:15" ht="15" customHeight="1" thickBot="1" x14ac:dyDescent="0.3">
      <c r="A6" s="13" t="s">
        <v>22</v>
      </c>
      <c r="B6" s="14">
        <v>0</v>
      </c>
      <c r="C6" s="14">
        <v>0</v>
      </c>
      <c r="D6" s="14">
        <v>0</v>
      </c>
      <c r="E6" s="14">
        <v>1</v>
      </c>
      <c r="F6" s="14">
        <v>0</v>
      </c>
      <c r="G6" s="14">
        <v>1</v>
      </c>
      <c r="H6" s="14">
        <v>0</v>
      </c>
      <c r="I6" s="14">
        <v>0</v>
      </c>
      <c r="J6" s="14">
        <v>2</v>
      </c>
      <c r="K6" s="14">
        <v>1</v>
      </c>
      <c r="L6" s="14">
        <v>0</v>
      </c>
      <c r="M6" s="14">
        <v>1</v>
      </c>
      <c r="O6" s="22">
        <f t="shared" si="0"/>
        <v>6</v>
      </c>
    </row>
    <row r="7" spans="1:15" ht="15" customHeight="1" thickBot="1" x14ac:dyDescent="0.3">
      <c r="A7" s="13" t="s">
        <v>3</v>
      </c>
      <c r="B7" s="14">
        <v>83</v>
      </c>
      <c r="C7" s="14">
        <v>36</v>
      </c>
      <c r="D7" s="14">
        <v>65</v>
      </c>
      <c r="E7" s="14">
        <v>65</v>
      </c>
      <c r="F7" s="14">
        <v>71</v>
      </c>
      <c r="G7" s="14">
        <v>72</v>
      </c>
      <c r="H7" s="14">
        <v>59</v>
      </c>
      <c r="I7" s="14">
        <v>75</v>
      </c>
      <c r="J7" s="14">
        <v>33</v>
      </c>
      <c r="K7" s="14">
        <v>25</v>
      </c>
      <c r="L7" s="14">
        <v>26</v>
      </c>
      <c r="M7" s="14">
        <v>42</v>
      </c>
      <c r="O7" s="22">
        <f t="shared" si="0"/>
        <v>652</v>
      </c>
    </row>
    <row r="8" spans="1:15" ht="15" customHeight="1" thickBot="1" x14ac:dyDescent="0.3">
      <c r="A8" s="13" t="s">
        <v>4</v>
      </c>
      <c r="B8" s="14">
        <v>10</v>
      </c>
      <c r="C8" s="14">
        <v>5</v>
      </c>
      <c r="D8" s="14">
        <v>5</v>
      </c>
      <c r="E8" s="14">
        <v>6</v>
      </c>
      <c r="F8" s="14">
        <v>4</v>
      </c>
      <c r="G8" s="14">
        <v>4</v>
      </c>
      <c r="H8" s="14">
        <v>4</v>
      </c>
      <c r="I8" s="14">
        <v>2</v>
      </c>
      <c r="J8" s="14">
        <v>7</v>
      </c>
      <c r="K8" s="14">
        <v>11</v>
      </c>
      <c r="L8" s="14">
        <v>1</v>
      </c>
      <c r="M8" s="14">
        <v>8</v>
      </c>
      <c r="O8" s="22">
        <f t="shared" si="0"/>
        <v>67</v>
      </c>
    </row>
    <row r="9" spans="1:15" ht="15" customHeight="1" thickBot="1" x14ac:dyDescent="0.3">
      <c r="A9" s="13" t="s">
        <v>5</v>
      </c>
      <c r="B9" s="14">
        <v>41</v>
      </c>
      <c r="C9" s="14">
        <v>10</v>
      </c>
      <c r="D9" s="14">
        <v>20</v>
      </c>
      <c r="E9" s="14">
        <v>29</v>
      </c>
      <c r="F9" s="14">
        <v>27</v>
      </c>
      <c r="G9" s="14">
        <v>22</v>
      </c>
      <c r="H9" s="14">
        <v>15</v>
      </c>
      <c r="I9" s="14">
        <v>23</v>
      </c>
      <c r="J9" s="14">
        <v>34</v>
      </c>
      <c r="K9" s="14">
        <v>43</v>
      </c>
      <c r="L9" s="14">
        <v>30</v>
      </c>
      <c r="M9" s="14">
        <v>20</v>
      </c>
      <c r="O9" s="22">
        <f t="shared" si="0"/>
        <v>314</v>
      </c>
    </row>
    <row r="10" spans="1:15" ht="15" customHeight="1" thickBot="1" x14ac:dyDescent="0.3">
      <c r="A10" s="13" t="s">
        <v>23</v>
      </c>
      <c r="B10" s="14">
        <v>3</v>
      </c>
      <c r="C10" s="14">
        <v>7</v>
      </c>
      <c r="D10" s="14">
        <v>4</v>
      </c>
      <c r="E10" s="14">
        <v>3</v>
      </c>
      <c r="F10" s="14">
        <v>2</v>
      </c>
      <c r="G10" s="14">
        <v>3</v>
      </c>
      <c r="H10" s="14">
        <v>0</v>
      </c>
      <c r="I10" s="14">
        <v>1</v>
      </c>
      <c r="J10" s="14">
        <v>6</v>
      </c>
      <c r="K10" s="14">
        <v>3</v>
      </c>
      <c r="L10" s="14">
        <v>3</v>
      </c>
      <c r="M10" s="14">
        <v>1</v>
      </c>
      <c r="O10" s="22">
        <f t="shared" si="0"/>
        <v>36</v>
      </c>
    </row>
    <row r="11" spans="1:15" ht="15" customHeight="1" thickBot="1" x14ac:dyDescent="0.3">
      <c r="A11" s="13" t="s">
        <v>24</v>
      </c>
      <c r="B11" s="14">
        <v>0</v>
      </c>
      <c r="C11" s="14">
        <v>4</v>
      </c>
      <c r="D11" s="14">
        <v>1</v>
      </c>
      <c r="E11" s="14">
        <v>4</v>
      </c>
      <c r="F11" s="14">
        <v>13</v>
      </c>
      <c r="G11" s="14">
        <v>5</v>
      </c>
      <c r="H11" s="14">
        <v>5</v>
      </c>
      <c r="I11" s="14">
        <v>7</v>
      </c>
      <c r="J11" s="14">
        <v>11</v>
      </c>
      <c r="K11" s="14">
        <v>25</v>
      </c>
      <c r="L11" s="14">
        <v>15</v>
      </c>
      <c r="M11" s="14">
        <v>18</v>
      </c>
      <c r="O11" s="22">
        <f t="shared" si="0"/>
        <v>108</v>
      </c>
    </row>
    <row r="12" spans="1:15" ht="15" customHeight="1" thickBot="1" x14ac:dyDescent="0.3">
      <c r="A12" s="13" t="s">
        <v>25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0</v>
      </c>
      <c r="L12" s="14">
        <v>0</v>
      </c>
      <c r="M12" s="14">
        <v>0</v>
      </c>
      <c r="O12" s="22">
        <f t="shared" si="0"/>
        <v>1</v>
      </c>
    </row>
    <row r="13" spans="1:15" ht="15" customHeight="1" thickBot="1" x14ac:dyDescent="0.3">
      <c r="A13" s="13" t="s">
        <v>6</v>
      </c>
      <c r="B13" s="14">
        <v>0</v>
      </c>
      <c r="C13" s="14">
        <v>0</v>
      </c>
      <c r="D13" s="14">
        <v>0</v>
      </c>
      <c r="E13" s="14">
        <v>0</v>
      </c>
      <c r="F13" s="14">
        <v>1</v>
      </c>
      <c r="G13" s="14">
        <v>2</v>
      </c>
      <c r="H13" s="14">
        <v>3</v>
      </c>
      <c r="I13" s="14">
        <v>4</v>
      </c>
      <c r="J13" s="14">
        <v>0</v>
      </c>
      <c r="K13" s="14">
        <v>0</v>
      </c>
      <c r="L13" s="14">
        <v>0</v>
      </c>
      <c r="M13" s="14">
        <v>0</v>
      </c>
      <c r="O13" s="22">
        <f t="shared" si="0"/>
        <v>10</v>
      </c>
    </row>
    <row r="14" spans="1:15" ht="15" customHeight="1" thickBot="1" x14ac:dyDescent="0.3">
      <c r="A14" s="13" t="s">
        <v>26</v>
      </c>
      <c r="B14" s="14">
        <v>2</v>
      </c>
      <c r="C14" s="14">
        <v>0</v>
      </c>
      <c r="D14" s="14">
        <v>0</v>
      </c>
      <c r="E14" s="14">
        <v>3</v>
      </c>
      <c r="F14" s="14">
        <v>2</v>
      </c>
      <c r="G14" s="14">
        <v>0</v>
      </c>
      <c r="H14" s="14">
        <v>0</v>
      </c>
      <c r="I14" s="14">
        <v>2</v>
      </c>
      <c r="J14" s="14">
        <v>2</v>
      </c>
      <c r="K14" s="14">
        <v>0</v>
      </c>
      <c r="L14" s="14">
        <v>0</v>
      </c>
      <c r="M14" s="14">
        <v>3</v>
      </c>
      <c r="O14" s="22">
        <f t="shared" si="0"/>
        <v>14</v>
      </c>
    </row>
    <row r="15" spans="1:15" ht="15" customHeight="1" thickBot="1" x14ac:dyDescent="0.3">
      <c r="A15" s="13" t="s">
        <v>7</v>
      </c>
      <c r="B15" s="14">
        <v>1</v>
      </c>
      <c r="C15" s="14">
        <v>2</v>
      </c>
      <c r="D15" s="14">
        <v>4</v>
      </c>
      <c r="E15" s="14">
        <v>8</v>
      </c>
      <c r="F15" s="14">
        <v>12</v>
      </c>
      <c r="G15" s="14">
        <v>9</v>
      </c>
      <c r="H15" s="14">
        <v>8</v>
      </c>
      <c r="I15" s="14">
        <v>6</v>
      </c>
      <c r="J15" s="14">
        <v>10</v>
      </c>
      <c r="K15" s="14">
        <v>9</v>
      </c>
      <c r="L15" s="14">
        <v>3</v>
      </c>
      <c r="M15" s="14">
        <v>2</v>
      </c>
      <c r="O15" s="22">
        <f t="shared" si="0"/>
        <v>74</v>
      </c>
    </row>
    <row r="16" spans="1:15" ht="15" customHeight="1" thickBot="1" x14ac:dyDescent="0.3">
      <c r="A16" s="13" t="s">
        <v>27</v>
      </c>
      <c r="B16" s="14">
        <v>29</v>
      </c>
      <c r="C16" s="14">
        <v>15</v>
      </c>
      <c r="D16" s="14">
        <v>14</v>
      </c>
      <c r="E16" s="14">
        <v>14</v>
      </c>
      <c r="F16" s="14">
        <v>45</v>
      </c>
      <c r="G16" s="14">
        <v>116</v>
      </c>
      <c r="H16" s="14">
        <v>39</v>
      </c>
      <c r="I16" s="14">
        <v>51</v>
      </c>
      <c r="J16" s="14">
        <v>97</v>
      </c>
      <c r="K16" s="14">
        <v>97</v>
      </c>
      <c r="L16" s="14">
        <v>82</v>
      </c>
      <c r="M16" s="14">
        <v>97</v>
      </c>
      <c r="O16" s="22">
        <f t="shared" si="0"/>
        <v>696</v>
      </c>
    </row>
    <row r="17" spans="1:15" ht="15" customHeight="1" thickBot="1" x14ac:dyDescent="0.3">
      <c r="A17" s="13" t="s">
        <v>29</v>
      </c>
      <c r="B17" s="14">
        <v>4</v>
      </c>
      <c r="C17" s="14">
        <v>5</v>
      </c>
      <c r="D17" s="14">
        <v>1</v>
      </c>
      <c r="E17" s="14">
        <v>2</v>
      </c>
      <c r="F17" s="14">
        <v>3</v>
      </c>
      <c r="G17" s="14">
        <v>1</v>
      </c>
      <c r="H17" s="14">
        <v>2</v>
      </c>
      <c r="I17" s="14">
        <v>1</v>
      </c>
      <c r="J17" s="14">
        <v>2</v>
      </c>
      <c r="K17" s="14">
        <v>3</v>
      </c>
      <c r="L17" s="14">
        <v>2</v>
      </c>
      <c r="M17" s="14">
        <v>1</v>
      </c>
      <c r="O17" s="22">
        <f t="shared" si="0"/>
        <v>27</v>
      </c>
    </row>
    <row r="18" spans="1:15" ht="15" customHeight="1" thickBot="1" x14ac:dyDescent="0.3">
      <c r="A18" s="13" t="s">
        <v>30</v>
      </c>
      <c r="B18" s="14">
        <v>1</v>
      </c>
      <c r="C18" s="14">
        <v>1</v>
      </c>
      <c r="D18" s="14">
        <v>0</v>
      </c>
      <c r="E18" s="14">
        <v>0</v>
      </c>
      <c r="F18" s="14">
        <v>2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O18" s="22">
        <f t="shared" si="0"/>
        <v>4</v>
      </c>
    </row>
    <row r="19" spans="1:15" ht="15" customHeight="1" thickBot="1" x14ac:dyDescent="0.3">
      <c r="A19" s="13" t="s">
        <v>34</v>
      </c>
      <c r="B19" s="14">
        <v>0</v>
      </c>
      <c r="C19" s="14">
        <v>0</v>
      </c>
      <c r="D19" s="14">
        <v>1</v>
      </c>
      <c r="E19" s="14">
        <v>4</v>
      </c>
      <c r="F19" s="14">
        <v>0</v>
      </c>
      <c r="G19" s="14">
        <v>0</v>
      </c>
      <c r="H19" s="14">
        <v>1</v>
      </c>
      <c r="I19" s="14">
        <v>2</v>
      </c>
      <c r="J19" s="14">
        <v>1</v>
      </c>
      <c r="K19" s="14">
        <v>2</v>
      </c>
      <c r="L19" s="14">
        <v>1</v>
      </c>
      <c r="M19" s="14">
        <v>0</v>
      </c>
      <c r="O19" s="22">
        <f t="shared" si="0"/>
        <v>12</v>
      </c>
    </row>
    <row r="20" spans="1:15" ht="15" customHeight="1" thickBot="1" x14ac:dyDescent="0.3">
      <c r="A20" s="13" t="s">
        <v>9</v>
      </c>
      <c r="B20" s="14">
        <v>18</v>
      </c>
      <c r="C20" s="14">
        <v>24</v>
      </c>
      <c r="D20" s="14">
        <v>27</v>
      </c>
      <c r="E20" s="14">
        <v>17</v>
      </c>
      <c r="F20" s="14">
        <v>7</v>
      </c>
      <c r="G20" s="14">
        <v>3</v>
      </c>
      <c r="H20" s="14">
        <v>16</v>
      </c>
      <c r="I20" s="14">
        <v>8</v>
      </c>
      <c r="J20" s="14">
        <v>16</v>
      </c>
      <c r="K20" s="14">
        <v>31</v>
      </c>
      <c r="L20" s="14">
        <v>9</v>
      </c>
      <c r="M20" s="14">
        <v>26</v>
      </c>
      <c r="O20" s="22">
        <f t="shared" si="0"/>
        <v>202</v>
      </c>
    </row>
    <row r="21" spans="1:15" ht="15" customHeight="1" thickBot="1" x14ac:dyDescent="0.3">
      <c r="A21" s="13" t="s">
        <v>10</v>
      </c>
      <c r="B21" s="14">
        <v>4</v>
      </c>
      <c r="C21" s="14">
        <v>7</v>
      </c>
      <c r="D21" s="14">
        <v>2</v>
      </c>
      <c r="E21" s="14">
        <v>2</v>
      </c>
      <c r="F21" s="14">
        <v>4</v>
      </c>
      <c r="G21" s="14">
        <v>6</v>
      </c>
      <c r="H21" s="14">
        <v>4</v>
      </c>
      <c r="I21" s="14">
        <v>4</v>
      </c>
      <c r="J21" s="14">
        <v>2</v>
      </c>
      <c r="K21" s="14">
        <v>4</v>
      </c>
      <c r="L21" s="14">
        <v>3</v>
      </c>
      <c r="M21" s="14">
        <v>7</v>
      </c>
      <c r="O21" s="22">
        <f t="shared" si="0"/>
        <v>49</v>
      </c>
    </row>
    <row r="22" spans="1:15" ht="15" customHeight="1" thickBot="1" x14ac:dyDescent="0.3">
      <c r="A22" s="13" t="s">
        <v>11</v>
      </c>
      <c r="B22" s="14">
        <v>8</v>
      </c>
      <c r="C22" s="14">
        <v>9</v>
      </c>
      <c r="D22" s="14">
        <v>12</v>
      </c>
      <c r="E22" s="14">
        <v>12</v>
      </c>
      <c r="F22" s="14">
        <v>8</v>
      </c>
      <c r="G22" s="14">
        <v>10</v>
      </c>
      <c r="H22" s="14">
        <v>21</v>
      </c>
      <c r="I22" s="14">
        <v>18</v>
      </c>
      <c r="J22" s="14">
        <v>13</v>
      </c>
      <c r="K22" s="14">
        <v>19</v>
      </c>
      <c r="L22" s="14">
        <v>15</v>
      </c>
      <c r="M22" s="14">
        <v>14</v>
      </c>
      <c r="O22" s="22">
        <f t="shared" si="0"/>
        <v>159</v>
      </c>
    </row>
    <row r="23" spans="1:15" ht="15" customHeight="1" thickBot="1" x14ac:dyDescent="0.3">
      <c r="A23" s="13" t="s">
        <v>12</v>
      </c>
      <c r="B23" s="14">
        <v>23</v>
      </c>
      <c r="C23" s="14">
        <v>10</v>
      </c>
      <c r="D23" s="14">
        <v>6</v>
      </c>
      <c r="E23" s="14">
        <v>3</v>
      </c>
      <c r="F23" s="14">
        <v>9</v>
      </c>
      <c r="G23" s="14">
        <v>15</v>
      </c>
      <c r="H23" s="14">
        <v>6</v>
      </c>
      <c r="I23" s="14">
        <v>7</v>
      </c>
      <c r="J23" s="14">
        <v>62</v>
      </c>
      <c r="K23" s="14">
        <v>31</v>
      </c>
      <c r="L23" s="14">
        <v>15</v>
      </c>
      <c r="M23" s="14">
        <v>18</v>
      </c>
      <c r="O23" s="22">
        <f t="shared" si="0"/>
        <v>205</v>
      </c>
    </row>
    <row r="24" spans="1:15" ht="15" customHeight="1" thickBot="1" x14ac:dyDescent="0.3">
      <c r="A24" s="13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v>1</v>
      </c>
      <c r="J24" s="14">
        <v>1</v>
      </c>
      <c r="K24" s="14">
        <v>0</v>
      </c>
      <c r="L24" s="14">
        <v>0</v>
      </c>
      <c r="M24" s="14">
        <v>1</v>
      </c>
      <c r="O24" s="22">
        <f t="shared" si="0"/>
        <v>4</v>
      </c>
    </row>
    <row r="25" spans="1:15" ht="15" customHeight="1" thickBot="1" x14ac:dyDescent="0.3">
      <c r="A25" s="13" t="s">
        <v>14</v>
      </c>
      <c r="B25" s="14">
        <v>1</v>
      </c>
      <c r="C25" s="14">
        <v>0</v>
      </c>
      <c r="D25" s="14">
        <v>2</v>
      </c>
      <c r="E25" s="14">
        <v>0</v>
      </c>
      <c r="F25" s="14">
        <v>1</v>
      </c>
      <c r="G25" s="14">
        <v>3</v>
      </c>
      <c r="H25" s="14">
        <v>2</v>
      </c>
      <c r="I25" s="14">
        <v>7</v>
      </c>
      <c r="J25" s="14">
        <v>6</v>
      </c>
      <c r="K25" s="14">
        <v>2</v>
      </c>
      <c r="L25" s="14">
        <v>3</v>
      </c>
      <c r="M25" s="14">
        <v>3</v>
      </c>
      <c r="O25" s="22">
        <f t="shared" si="0"/>
        <v>30</v>
      </c>
    </row>
    <row r="26" spans="1:15" ht="15" customHeight="1" thickBot="1" x14ac:dyDescent="0.3">
      <c r="A26" s="13" t="s">
        <v>43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O26" s="22">
        <f t="shared" si="0"/>
        <v>0</v>
      </c>
    </row>
    <row r="27" spans="1:15" ht="15" customHeight="1" thickBot="1" x14ac:dyDescent="0.3">
      <c r="A27" s="13" t="s">
        <v>35</v>
      </c>
      <c r="B27" s="14">
        <v>9</v>
      </c>
      <c r="C27" s="14">
        <v>6</v>
      </c>
      <c r="D27" s="14">
        <v>9</v>
      </c>
      <c r="E27" s="14">
        <v>7</v>
      </c>
      <c r="F27" s="14">
        <v>13</v>
      </c>
      <c r="G27" s="14">
        <v>8</v>
      </c>
      <c r="H27" s="14">
        <v>1</v>
      </c>
      <c r="I27" s="14">
        <v>15</v>
      </c>
      <c r="J27" s="14">
        <v>13</v>
      </c>
      <c r="K27" s="14">
        <v>5</v>
      </c>
      <c r="L27" s="14">
        <v>12</v>
      </c>
      <c r="M27" s="14">
        <v>9</v>
      </c>
      <c r="O27" s="22">
        <f t="shared" si="0"/>
        <v>107</v>
      </c>
    </row>
    <row r="28" spans="1:15" ht="15" customHeight="1" thickBot="1" x14ac:dyDescent="0.3">
      <c r="A28" s="13" t="s">
        <v>15</v>
      </c>
      <c r="B28" s="14">
        <v>4</v>
      </c>
      <c r="C28" s="14">
        <v>7</v>
      </c>
      <c r="D28" s="14">
        <v>7</v>
      </c>
      <c r="E28" s="14">
        <v>10</v>
      </c>
      <c r="F28" s="14">
        <v>6</v>
      </c>
      <c r="G28" s="14">
        <v>10</v>
      </c>
      <c r="H28" s="14">
        <v>5</v>
      </c>
      <c r="I28" s="14">
        <v>13</v>
      </c>
      <c r="J28" s="14">
        <v>8</v>
      </c>
      <c r="K28" s="14">
        <v>6</v>
      </c>
      <c r="L28" s="14">
        <v>6</v>
      </c>
      <c r="M28" s="14">
        <v>6</v>
      </c>
      <c r="O28" s="22">
        <f t="shared" si="0"/>
        <v>88</v>
      </c>
    </row>
    <row r="29" spans="1:15" ht="15" customHeight="1" thickBot="1" x14ac:dyDescent="0.3">
      <c r="A29" s="13" t="s">
        <v>40</v>
      </c>
      <c r="B29" s="14">
        <v>0</v>
      </c>
      <c r="C29" s="14">
        <v>0</v>
      </c>
      <c r="D29" s="14">
        <v>0</v>
      </c>
      <c r="E29" s="14">
        <v>1</v>
      </c>
      <c r="F29" s="14">
        <v>0</v>
      </c>
      <c r="G29" s="14">
        <v>0</v>
      </c>
      <c r="H29" s="14">
        <v>0</v>
      </c>
      <c r="I29" s="14">
        <v>0</v>
      </c>
      <c r="J29" s="14">
        <v>1</v>
      </c>
      <c r="K29" s="14">
        <v>2</v>
      </c>
      <c r="L29" s="14">
        <v>1</v>
      </c>
      <c r="M29" s="14">
        <v>1</v>
      </c>
      <c r="O29" s="22">
        <f t="shared" si="0"/>
        <v>6</v>
      </c>
    </row>
    <row r="30" spans="1:15" ht="15" customHeight="1" thickBot="1" x14ac:dyDescent="0.3">
      <c r="A30" s="13" t="s">
        <v>16</v>
      </c>
      <c r="B30" s="14">
        <v>8</v>
      </c>
      <c r="C30" s="14">
        <v>2</v>
      </c>
      <c r="D30" s="14">
        <v>8</v>
      </c>
      <c r="E30" s="14">
        <v>4</v>
      </c>
      <c r="F30" s="14">
        <v>2</v>
      </c>
      <c r="G30" s="14">
        <v>4</v>
      </c>
      <c r="H30" s="14">
        <v>3</v>
      </c>
      <c r="I30" s="14">
        <v>7</v>
      </c>
      <c r="J30" s="14">
        <v>1</v>
      </c>
      <c r="K30" s="14">
        <v>1</v>
      </c>
      <c r="L30" s="14">
        <v>2</v>
      </c>
      <c r="M30" s="14">
        <v>3</v>
      </c>
      <c r="O30" s="22">
        <f t="shared" si="0"/>
        <v>45</v>
      </c>
    </row>
    <row r="31" spans="1:15" ht="15" customHeight="1" thickBot="1" x14ac:dyDescent="0.3">
      <c r="A31" s="13" t="s">
        <v>17</v>
      </c>
      <c r="B31" s="14">
        <v>11</v>
      </c>
      <c r="C31" s="14">
        <v>3</v>
      </c>
      <c r="D31" s="14">
        <v>7</v>
      </c>
      <c r="E31" s="14">
        <v>9</v>
      </c>
      <c r="F31" s="14">
        <v>3</v>
      </c>
      <c r="G31" s="14">
        <v>5</v>
      </c>
      <c r="H31" s="14">
        <v>7</v>
      </c>
      <c r="I31" s="14">
        <v>7</v>
      </c>
      <c r="J31" s="14">
        <v>4</v>
      </c>
      <c r="K31" s="14">
        <v>4</v>
      </c>
      <c r="L31" s="14">
        <v>8</v>
      </c>
      <c r="M31" s="14">
        <v>10</v>
      </c>
      <c r="O31" s="22">
        <f t="shared" si="0"/>
        <v>78</v>
      </c>
    </row>
    <row r="32" spans="1:15" s="19" customFormat="1" ht="15" customHeight="1" x14ac:dyDescent="0.25">
      <c r="A32" s="20" t="s">
        <v>44</v>
      </c>
      <c r="B32" s="19">
        <f>SUM(B3:B31)</f>
        <v>280</v>
      </c>
      <c r="C32" s="19">
        <f>SUM(C3:C31)</f>
        <v>169</v>
      </c>
      <c r="D32" s="19">
        <f>SUM(D3:D31)</f>
        <v>209</v>
      </c>
      <c r="E32" s="19">
        <f>SUM(E3:E31)</f>
        <v>225</v>
      </c>
      <c r="F32" s="19">
        <f t="shared" ref="F32:M32" si="1">SUM(F3:F31)</f>
        <v>249</v>
      </c>
      <c r="G32" s="19">
        <f t="shared" si="1"/>
        <v>337</v>
      </c>
      <c r="H32" s="19">
        <f t="shared" si="1"/>
        <v>229</v>
      </c>
      <c r="I32" s="19">
        <f t="shared" si="1"/>
        <v>286</v>
      </c>
      <c r="J32" s="19">
        <f t="shared" si="1"/>
        <v>356</v>
      </c>
      <c r="K32" s="19">
        <f t="shared" si="1"/>
        <v>354</v>
      </c>
      <c r="L32" s="19">
        <f t="shared" si="1"/>
        <v>255</v>
      </c>
      <c r="M32" s="19">
        <f t="shared" si="1"/>
        <v>307</v>
      </c>
      <c r="O32" s="19">
        <f>SUM(O3:O31)</f>
        <v>3256</v>
      </c>
    </row>
  </sheetData>
  <printOptions gridLine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6DB5C-8D43-4BAA-B254-1F38D627D041}">
  <dimension ref="A1:Q38"/>
  <sheetViews>
    <sheetView topLeftCell="A13" workbookViewId="0"/>
  </sheetViews>
  <sheetFormatPr defaultRowHeight="15" x14ac:dyDescent="0.2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5" max="15" width="9.140625" style="16"/>
  </cols>
  <sheetData>
    <row r="1" spans="1:15" ht="15" customHeight="1" x14ac:dyDescent="0.25">
      <c r="A1" s="15" t="s">
        <v>88</v>
      </c>
    </row>
    <row r="2" spans="1:15" s="16" customFormat="1" ht="15" customHeight="1" thickBot="1" x14ac:dyDescent="0.3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 x14ac:dyDescent="0.3">
      <c r="A3" s="11" t="s">
        <v>20</v>
      </c>
      <c r="B3" s="12">
        <v>0</v>
      </c>
      <c r="C3" s="12">
        <v>2</v>
      </c>
      <c r="D3" s="12">
        <v>0</v>
      </c>
      <c r="E3" s="12">
        <v>4</v>
      </c>
      <c r="F3" s="12">
        <v>0</v>
      </c>
      <c r="G3" s="12">
        <v>0</v>
      </c>
      <c r="H3" s="12">
        <v>1</v>
      </c>
      <c r="I3" s="12">
        <v>1</v>
      </c>
      <c r="J3" s="12">
        <v>3</v>
      </c>
      <c r="K3" s="12">
        <v>1</v>
      </c>
      <c r="L3" s="12">
        <v>0</v>
      </c>
      <c r="M3" s="12">
        <v>1</v>
      </c>
      <c r="O3" s="22">
        <f>SUM(B3:M3)</f>
        <v>13</v>
      </c>
    </row>
    <row r="4" spans="1:15" ht="15" customHeight="1" thickBot="1" x14ac:dyDescent="0.3">
      <c r="A4" s="13" t="s">
        <v>1</v>
      </c>
      <c r="B4" s="14">
        <v>8</v>
      </c>
      <c r="C4" s="14">
        <v>1</v>
      </c>
      <c r="D4" s="14">
        <v>5</v>
      </c>
      <c r="E4" s="14">
        <v>6</v>
      </c>
      <c r="F4" s="14">
        <v>11</v>
      </c>
      <c r="G4" s="14">
        <v>7</v>
      </c>
      <c r="H4" s="14">
        <v>4</v>
      </c>
      <c r="I4" s="14">
        <v>5</v>
      </c>
      <c r="J4" s="14">
        <v>2</v>
      </c>
      <c r="K4" s="14">
        <v>10</v>
      </c>
      <c r="L4" s="14">
        <v>6</v>
      </c>
      <c r="M4" s="14">
        <v>13</v>
      </c>
      <c r="O4" s="22">
        <f t="shared" ref="O4:O37" si="0">SUM(B4:M4)</f>
        <v>78</v>
      </c>
    </row>
    <row r="5" spans="1:15" ht="15" customHeight="1" thickBot="1" x14ac:dyDescent="0.3">
      <c r="A5" s="13" t="s">
        <v>2</v>
      </c>
      <c r="B5" s="14">
        <v>12</v>
      </c>
      <c r="C5" s="14">
        <v>6</v>
      </c>
      <c r="D5" s="14">
        <v>10</v>
      </c>
      <c r="E5" s="14">
        <v>10</v>
      </c>
      <c r="F5" s="14">
        <v>14</v>
      </c>
      <c r="G5" s="14">
        <v>10</v>
      </c>
      <c r="H5" s="14">
        <v>13</v>
      </c>
      <c r="I5" s="14">
        <v>10</v>
      </c>
      <c r="J5" s="14">
        <v>13</v>
      </c>
      <c r="K5" s="14">
        <v>12</v>
      </c>
      <c r="L5" s="14">
        <v>6</v>
      </c>
      <c r="M5" s="14">
        <v>12</v>
      </c>
      <c r="O5" s="22">
        <f t="shared" si="0"/>
        <v>128</v>
      </c>
    </row>
    <row r="6" spans="1:15" ht="15" customHeight="1" thickBot="1" x14ac:dyDescent="0.3">
      <c r="A6" s="13" t="s">
        <v>22</v>
      </c>
      <c r="B6" s="14">
        <v>0</v>
      </c>
      <c r="C6" s="14">
        <v>1</v>
      </c>
      <c r="D6" s="14">
        <v>0</v>
      </c>
      <c r="E6" s="14">
        <v>0</v>
      </c>
      <c r="F6" s="14">
        <v>0</v>
      </c>
      <c r="G6" s="14">
        <v>0</v>
      </c>
      <c r="H6" s="14">
        <v>1</v>
      </c>
      <c r="I6" s="14">
        <v>1</v>
      </c>
      <c r="J6" s="14">
        <v>2</v>
      </c>
      <c r="K6" s="14">
        <v>1</v>
      </c>
      <c r="L6" s="14">
        <v>1</v>
      </c>
      <c r="M6" s="14">
        <v>0</v>
      </c>
      <c r="O6" s="22">
        <f t="shared" si="0"/>
        <v>7</v>
      </c>
    </row>
    <row r="7" spans="1:15" ht="15" customHeight="1" thickBot="1" x14ac:dyDescent="0.3">
      <c r="A7" s="13" t="s">
        <v>3</v>
      </c>
      <c r="B7" s="14">
        <v>49</v>
      </c>
      <c r="C7" s="14">
        <v>45</v>
      </c>
      <c r="D7" s="14">
        <v>68</v>
      </c>
      <c r="E7" s="14">
        <v>74</v>
      </c>
      <c r="F7" s="14">
        <v>56</v>
      </c>
      <c r="G7" s="14">
        <v>95</v>
      </c>
      <c r="H7" s="14">
        <v>87</v>
      </c>
      <c r="I7" s="14">
        <v>74</v>
      </c>
      <c r="J7" s="14">
        <v>70</v>
      </c>
      <c r="K7" s="14">
        <v>47</v>
      </c>
      <c r="L7" s="14">
        <v>63</v>
      </c>
      <c r="M7" s="14">
        <v>53</v>
      </c>
      <c r="O7" s="22">
        <f t="shared" si="0"/>
        <v>781</v>
      </c>
    </row>
    <row r="8" spans="1:15" ht="15" customHeight="1" thickBot="1" x14ac:dyDescent="0.3">
      <c r="A8" s="13" t="s">
        <v>4</v>
      </c>
      <c r="B8" s="14">
        <v>2</v>
      </c>
      <c r="C8" s="14">
        <v>3</v>
      </c>
      <c r="D8" s="14">
        <v>7</v>
      </c>
      <c r="E8" s="14">
        <v>7</v>
      </c>
      <c r="F8" s="14">
        <v>6</v>
      </c>
      <c r="G8" s="14">
        <v>5</v>
      </c>
      <c r="H8" s="14">
        <v>4</v>
      </c>
      <c r="I8" s="14">
        <v>7</v>
      </c>
      <c r="J8" s="14">
        <v>5</v>
      </c>
      <c r="K8" s="14">
        <v>3</v>
      </c>
      <c r="L8" s="14">
        <v>6</v>
      </c>
      <c r="M8" s="14">
        <v>3</v>
      </c>
      <c r="O8" s="22">
        <f t="shared" si="0"/>
        <v>58</v>
      </c>
    </row>
    <row r="9" spans="1:15" ht="15" customHeight="1" thickBot="1" x14ac:dyDescent="0.3">
      <c r="A9" s="13" t="s">
        <v>5</v>
      </c>
      <c r="B9" s="14">
        <v>15</v>
      </c>
      <c r="C9" s="14">
        <v>30</v>
      </c>
      <c r="D9" s="14">
        <v>32</v>
      </c>
      <c r="E9" s="14">
        <v>31</v>
      </c>
      <c r="F9" s="14">
        <v>26</v>
      </c>
      <c r="G9" s="14">
        <v>38</v>
      </c>
      <c r="H9" s="14">
        <v>74</v>
      </c>
      <c r="I9" s="14">
        <v>40</v>
      </c>
      <c r="J9" s="14">
        <v>19</v>
      </c>
      <c r="K9" s="14">
        <v>24</v>
      </c>
      <c r="L9" s="14">
        <v>27</v>
      </c>
      <c r="M9" s="14">
        <v>13</v>
      </c>
      <c r="O9" s="22">
        <f t="shared" si="0"/>
        <v>369</v>
      </c>
    </row>
    <row r="10" spans="1:15" ht="15" customHeight="1" thickBot="1" x14ac:dyDescent="0.3">
      <c r="A10" s="13" t="s">
        <v>23</v>
      </c>
      <c r="B10" s="14">
        <v>3</v>
      </c>
      <c r="C10" s="14">
        <v>1</v>
      </c>
      <c r="D10" s="14">
        <v>1</v>
      </c>
      <c r="E10" s="14">
        <v>1</v>
      </c>
      <c r="F10" s="14">
        <v>6</v>
      </c>
      <c r="G10" s="14">
        <v>1</v>
      </c>
      <c r="H10" s="14">
        <v>0</v>
      </c>
      <c r="I10" s="14">
        <v>3</v>
      </c>
      <c r="J10" s="14">
        <v>1</v>
      </c>
      <c r="K10" s="14">
        <v>1</v>
      </c>
      <c r="L10" s="14">
        <v>1</v>
      </c>
      <c r="M10" s="14">
        <v>4</v>
      </c>
      <c r="O10" s="22">
        <f t="shared" si="0"/>
        <v>23</v>
      </c>
    </row>
    <row r="11" spans="1:15" ht="15" customHeight="1" thickBot="1" x14ac:dyDescent="0.3">
      <c r="A11" s="13" t="s">
        <v>24</v>
      </c>
      <c r="B11" s="14">
        <v>10</v>
      </c>
      <c r="C11" s="14">
        <v>6</v>
      </c>
      <c r="D11" s="14">
        <v>9</v>
      </c>
      <c r="E11" s="14">
        <v>6</v>
      </c>
      <c r="F11" s="14">
        <v>5</v>
      </c>
      <c r="G11" s="14">
        <v>4</v>
      </c>
      <c r="H11" s="14">
        <v>3</v>
      </c>
      <c r="I11" s="14">
        <v>4</v>
      </c>
      <c r="J11" s="14">
        <v>7</v>
      </c>
      <c r="K11" s="14">
        <v>0</v>
      </c>
      <c r="L11" s="14">
        <v>8</v>
      </c>
      <c r="M11" s="14">
        <v>2</v>
      </c>
      <c r="O11" s="22">
        <f t="shared" si="0"/>
        <v>64</v>
      </c>
    </row>
    <row r="12" spans="1:15" ht="15" customHeight="1" thickBot="1" x14ac:dyDescent="0.3">
      <c r="A12" s="13" t="s">
        <v>25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1</v>
      </c>
      <c r="H12" s="14">
        <v>0</v>
      </c>
      <c r="I12" s="14">
        <v>1</v>
      </c>
      <c r="J12" s="14">
        <v>1</v>
      </c>
      <c r="K12" s="14">
        <v>0</v>
      </c>
      <c r="L12" s="14">
        <v>1</v>
      </c>
      <c r="M12" s="14">
        <v>0</v>
      </c>
      <c r="O12" s="22">
        <f t="shared" si="0"/>
        <v>4</v>
      </c>
    </row>
    <row r="13" spans="1:15" ht="15" customHeight="1" thickBot="1" x14ac:dyDescent="0.3">
      <c r="A13" s="13" t="s">
        <v>46</v>
      </c>
      <c r="B13" s="14">
        <v>4</v>
      </c>
      <c r="C13" s="14">
        <v>3</v>
      </c>
      <c r="D13" s="14">
        <v>0</v>
      </c>
      <c r="E13" s="14">
        <v>1</v>
      </c>
      <c r="F13" s="14">
        <v>1</v>
      </c>
      <c r="G13" s="14">
        <v>2</v>
      </c>
      <c r="H13" s="14">
        <v>1</v>
      </c>
      <c r="I13" s="14">
        <v>3</v>
      </c>
      <c r="J13" s="14">
        <v>3</v>
      </c>
      <c r="K13" s="14">
        <v>1</v>
      </c>
      <c r="L13" s="14">
        <v>1</v>
      </c>
      <c r="M13" s="14">
        <v>3</v>
      </c>
      <c r="O13" s="22">
        <f t="shared" si="0"/>
        <v>23</v>
      </c>
    </row>
    <row r="14" spans="1:15" ht="15" customHeight="1" thickBot="1" x14ac:dyDescent="0.3">
      <c r="A14" s="13" t="s">
        <v>6</v>
      </c>
      <c r="B14" s="14">
        <v>1</v>
      </c>
      <c r="C14" s="14">
        <v>1</v>
      </c>
      <c r="D14" s="14">
        <v>0</v>
      </c>
      <c r="E14" s="14">
        <v>3</v>
      </c>
      <c r="F14" s="14">
        <v>0</v>
      </c>
      <c r="G14" s="14">
        <v>2</v>
      </c>
      <c r="H14" s="14">
        <v>1</v>
      </c>
      <c r="I14" s="14">
        <v>1</v>
      </c>
      <c r="J14" s="14">
        <v>2</v>
      </c>
      <c r="K14" s="14">
        <v>2</v>
      </c>
      <c r="L14" s="14">
        <v>3</v>
      </c>
      <c r="M14" s="14">
        <v>0</v>
      </c>
      <c r="O14" s="22">
        <f t="shared" si="0"/>
        <v>16</v>
      </c>
    </row>
    <row r="15" spans="1:15" ht="15" customHeight="1" thickBot="1" x14ac:dyDescent="0.3">
      <c r="A15" s="13" t="s">
        <v>47</v>
      </c>
      <c r="B15" s="14">
        <v>1</v>
      </c>
      <c r="C15" s="14">
        <v>1</v>
      </c>
      <c r="D15" s="14">
        <v>1</v>
      </c>
      <c r="E15" s="14">
        <v>0</v>
      </c>
      <c r="F15" s="14">
        <v>0</v>
      </c>
      <c r="G15" s="14">
        <v>0</v>
      </c>
      <c r="H15" s="14">
        <v>1</v>
      </c>
      <c r="I15" s="14">
        <v>0</v>
      </c>
      <c r="J15" s="14">
        <v>1</v>
      </c>
      <c r="K15" s="14">
        <v>0</v>
      </c>
      <c r="L15" s="14">
        <v>1</v>
      </c>
      <c r="M15" s="14">
        <v>0</v>
      </c>
      <c r="O15" s="22">
        <f t="shared" si="0"/>
        <v>6</v>
      </c>
    </row>
    <row r="16" spans="1:15" ht="15" customHeight="1" thickBot="1" x14ac:dyDescent="0.3">
      <c r="A16" s="13" t="s">
        <v>26</v>
      </c>
      <c r="B16" s="14">
        <v>1</v>
      </c>
      <c r="C16" s="14">
        <v>0</v>
      </c>
      <c r="D16" s="14">
        <v>1</v>
      </c>
      <c r="E16" s="14">
        <v>1</v>
      </c>
      <c r="F16" s="14">
        <v>1</v>
      </c>
      <c r="G16" s="14">
        <v>2</v>
      </c>
      <c r="H16" s="14">
        <v>0</v>
      </c>
      <c r="I16" s="14">
        <v>1</v>
      </c>
      <c r="J16" s="14">
        <v>2</v>
      </c>
      <c r="K16" s="14">
        <v>0</v>
      </c>
      <c r="L16" s="14">
        <v>1</v>
      </c>
      <c r="M16" s="14">
        <v>3</v>
      </c>
      <c r="O16" s="22">
        <f t="shared" si="0"/>
        <v>13</v>
      </c>
    </row>
    <row r="17" spans="1:17" ht="15" customHeight="1" thickBot="1" x14ac:dyDescent="0.3">
      <c r="A17" s="13" t="s">
        <v>48</v>
      </c>
      <c r="B17" s="14">
        <v>0</v>
      </c>
      <c r="C17" s="14">
        <v>1</v>
      </c>
      <c r="D17" s="14">
        <v>2</v>
      </c>
      <c r="E17" s="14">
        <v>1</v>
      </c>
      <c r="F17" s="14">
        <v>0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1</v>
      </c>
      <c r="M17" s="14">
        <v>0</v>
      </c>
      <c r="O17" s="22">
        <f t="shared" si="0"/>
        <v>6</v>
      </c>
    </row>
    <row r="18" spans="1:17" ht="15" customHeight="1" thickBot="1" x14ac:dyDescent="0.3">
      <c r="A18" s="13" t="s">
        <v>27</v>
      </c>
      <c r="B18" s="14">
        <v>47</v>
      </c>
      <c r="C18" s="14">
        <v>10</v>
      </c>
      <c r="D18" s="14">
        <v>49</v>
      </c>
      <c r="E18" s="14">
        <v>37</v>
      </c>
      <c r="F18" s="14">
        <v>40</v>
      </c>
      <c r="G18" s="14">
        <v>55</v>
      </c>
      <c r="H18" s="14">
        <v>27</v>
      </c>
      <c r="I18" s="14">
        <v>31</v>
      </c>
      <c r="J18" s="14">
        <v>21</v>
      </c>
      <c r="K18" s="14">
        <v>28</v>
      </c>
      <c r="L18" s="14">
        <v>12</v>
      </c>
      <c r="M18" s="14">
        <v>14</v>
      </c>
      <c r="O18" s="22">
        <f>SUM(B18:M18)</f>
        <v>371</v>
      </c>
    </row>
    <row r="19" spans="1:17" ht="15" customHeight="1" thickBot="1" x14ac:dyDescent="0.3">
      <c r="A19" s="13" t="s">
        <v>7</v>
      </c>
      <c r="B19" s="14">
        <v>1</v>
      </c>
      <c r="C19" s="14">
        <v>0</v>
      </c>
      <c r="D19" s="14">
        <v>0</v>
      </c>
      <c r="E19" s="14">
        <v>0</v>
      </c>
      <c r="F19" s="14">
        <v>2</v>
      </c>
      <c r="G19" s="14">
        <v>0</v>
      </c>
      <c r="H19" s="14">
        <v>3</v>
      </c>
      <c r="I19" s="14">
        <v>2</v>
      </c>
      <c r="J19" s="14">
        <v>4</v>
      </c>
      <c r="K19" s="14">
        <v>5</v>
      </c>
      <c r="L19" s="14">
        <v>1</v>
      </c>
      <c r="M19" s="14">
        <v>1</v>
      </c>
      <c r="O19" s="22">
        <f t="shared" si="0"/>
        <v>19</v>
      </c>
      <c r="Q19" t="s">
        <v>84</v>
      </c>
    </row>
    <row r="20" spans="1:17" ht="15" customHeight="1" thickBot="1" x14ac:dyDescent="0.3">
      <c r="A20" s="13" t="s">
        <v>29</v>
      </c>
      <c r="B20" s="14">
        <v>0</v>
      </c>
      <c r="C20" s="14">
        <v>0</v>
      </c>
      <c r="D20" s="14">
        <v>0</v>
      </c>
      <c r="E20" s="14">
        <v>1</v>
      </c>
      <c r="F20" s="14">
        <v>1</v>
      </c>
      <c r="G20" s="14">
        <v>1</v>
      </c>
      <c r="H20" s="14">
        <v>1</v>
      </c>
      <c r="I20" s="14">
        <v>0</v>
      </c>
      <c r="J20" s="14">
        <v>1</v>
      </c>
      <c r="K20" s="14">
        <v>1</v>
      </c>
      <c r="L20" s="14">
        <v>1</v>
      </c>
      <c r="M20" s="14">
        <v>1</v>
      </c>
      <c r="O20" s="22">
        <f t="shared" si="0"/>
        <v>8</v>
      </c>
    </row>
    <row r="21" spans="1:17" ht="15" customHeight="1" thickBot="1" x14ac:dyDescent="0.3">
      <c r="A21" s="13" t="s">
        <v>30</v>
      </c>
      <c r="B21" s="14">
        <v>0</v>
      </c>
      <c r="C21" s="14">
        <v>0</v>
      </c>
      <c r="D21" s="14">
        <v>0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O21" s="22">
        <f t="shared" si="0"/>
        <v>2</v>
      </c>
    </row>
    <row r="22" spans="1:17" ht="15" customHeight="1" thickBot="1" x14ac:dyDescent="0.3">
      <c r="A22" s="13" t="s">
        <v>50</v>
      </c>
      <c r="B22" s="14">
        <v>25</v>
      </c>
      <c r="C22" s="14">
        <v>9</v>
      </c>
      <c r="D22" s="14">
        <v>17</v>
      </c>
      <c r="E22" s="14">
        <v>19</v>
      </c>
      <c r="F22" s="14">
        <v>31</v>
      </c>
      <c r="G22" s="14">
        <v>26</v>
      </c>
      <c r="H22" s="14">
        <v>29</v>
      </c>
      <c r="I22" s="14">
        <v>36</v>
      </c>
      <c r="J22" s="14">
        <v>28</v>
      </c>
      <c r="K22" s="14">
        <v>33</v>
      </c>
      <c r="L22" s="14">
        <v>38</v>
      </c>
      <c r="M22" s="14">
        <v>38</v>
      </c>
      <c r="O22" s="22">
        <f t="shared" si="0"/>
        <v>329</v>
      </c>
    </row>
    <row r="23" spans="1:17" ht="15" customHeight="1" thickBot="1" x14ac:dyDescent="0.3">
      <c r="A23" s="13" t="s">
        <v>34</v>
      </c>
      <c r="B23" s="14">
        <v>0</v>
      </c>
      <c r="C23" s="14">
        <v>0</v>
      </c>
      <c r="D23" s="14">
        <v>0</v>
      </c>
      <c r="E23" s="14">
        <v>1</v>
      </c>
      <c r="F23" s="14">
        <v>2</v>
      </c>
      <c r="G23" s="14">
        <v>1</v>
      </c>
      <c r="H23" s="14">
        <v>1</v>
      </c>
      <c r="I23" s="14">
        <v>3</v>
      </c>
      <c r="J23" s="14">
        <v>0</v>
      </c>
      <c r="K23" s="14">
        <v>0</v>
      </c>
      <c r="L23" s="14">
        <v>0</v>
      </c>
      <c r="M23" s="14">
        <v>1</v>
      </c>
      <c r="O23" s="22">
        <f t="shared" si="0"/>
        <v>9</v>
      </c>
    </row>
    <row r="24" spans="1:17" ht="15" customHeight="1" thickBot="1" x14ac:dyDescent="0.3">
      <c r="A24" s="13" t="s">
        <v>9</v>
      </c>
      <c r="B24" s="14">
        <v>21</v>
      </c>
      <c r="C24" s="14">
        <v>0</v>
      </c>
      <c r="D24" s="14">
        <v>0</v>
      </c>
      <c r="E24" s="14">
        <v>20</v>
      </c>
      <c r="F24" s="14">
        <v>20</v>
      </c>
      <c r="G24" s="14">
        <v>31</v>
      </c>
      <c r="H24" s="14">
        <v>15</v>
      </c>
      <c r="I24" s="14">
        <v>25</v>
      </c>
      <c r="J24" s="14">
        <v>38</v>
      </c>
      <c r="K24" s="14">
        <v>19</v>
      </c>
      <c r="L24" s="14">
        <v>19</v>
      </c>
      <c r="M24" s="14">
        <v>12</v>
      </c>
      <c r="O24" s="22">
        <f t="shared" si="0"/>
        <v>220</v>
      </c>
    </row>
    <row r="25" spans="1:17" ht="15" customHeight="1" thickBot="1" x14ac:dyDescent="0.3">
      <c r="A25" s="13" t="s">
        <v>10</v>
      </c>
      <c r="B25" s="14">
        <v>3</v>
      </c>
      <c r="C25" s="14">
        <v>2</v>
      </c>
      <c r="D25" s="14">
        <v>4</v>
      </c>
      <c r="E25" s="14">
        <v>4</v>
      </c>
      <c r="F25" s="14">
        <v>6</v>
      </c>
      <c r="G25" s="14">
        <v>7</v>
      </c>
      <c r="H25" s="14">
        <v>4</v>
      </c>
      <c r="I25" s="14">
        <v>2</v>
      </c>
      <c r="J25" s="14">
        <v>2</v>
      </c>
      <c r="K25" s="14">
        <v>0</v>
      </c>
      <c r="L25" s="14">
        <v>5</v>
      </c>
      <c r="M25" s="14">
        <v>7</v>
      </c>
      <c r="O25" s="22">
        <f t="shared" si="0"/>
        <v>46</v>
      </c>
    </row>
    <row r="26" spans="1:17" ht="15" customHeight="1" thickBot="1" x14ac:dyDescent="0.3">
      <c r="A26" s="13" t="s">
        <v>11</v>
      </c>
      <c r="B26" s="14">
        <v>8</v>
      </c>
      <c r="C26" s="14">
        <v>4</v>
      </c>
      <c r="D26" s="14">
        <v>14</v>
      </c>
      <c r="E26" s="14">
        <v>10</v>
      </c>
      <c r="F26" s="14">
        <v>10</v>
      </c>
      <c r="G26" s="14">
        <v>14</v>
      </c>
      <c r="H26" s="14">
        <v>16</v>
      </c>
      <c r="I26" s="14">
        <v>14</v>
      </c>
      <c r="J26" s="14">
        <v>6</v>
      </c>
      <c r="K26" s="14">
        <v>11</v>
      </c>
      <c r="L26" s="14">
        <v>6</v>
      </c>
      <c r="M26" s="14">
        <v>3</v>
      </c>
      <c r="O26" s="22">
        <f t="shared" si="0"/>
        <v>116</v>
      </c>
    </row>
    <row r="27" spans="1:17" ht="15" customHeight="1" thickBot="1" x14ac:dyDescent="0.3">
      <c r="A27" s="13" t="s">
        <v>12</v>
      </c>
      <c r="B27" s="14">
        <v>16</v>
      </c>
      <c r="C27" s="14">
        <v>8</v>
      </c>
      <c r="D27" s="14">
        <v>26</v>
      </c>
      <c r="E27" s="14">
        <v>21</v>
      </c>
      <c r="F27" s="14">
        <v>32</v>
      </c>
      <c r="G27" s="14">
        <v>12</v>
      </c>
      <c r="H27" s="14">
        <v>17</v>
      </c>
      <c r="I27" s="14">
        <v>16</v>
      </c>
      <c r="J27" s="14">
        <v>10</v>
      </c>
      <c r="K27" s="14">
        <v>11</v>
      </c>
      <c r="L27" s="14">
        <v>24</v>
      </c>
      <c r="M27" s="14">
        <v>10</v>
      </c>
      <c r="O27" s="22">
        <f t="shared" si="0"/>
        <v>203</v>
      </c>
    </row>
    <row r="28" spans="1:17" ht="15" customHeight="1" thickBot="1" x14ac:dyDescent="0.3">
      <c r="A28" s="13" t="s">
        <v>13</v>
      </c>
      <c r="B28" s="14">
        <v>0</v>
      </c>
      <c r="C28" s="14">
        <v>0</v>
      </c>
      <c r="D28" s="14">
        <v>0</v>
      </c>
      <c r="E28" s="14">
        <v>2</v>
      </c>
      <c r="F28" s="14">
        <v>2</v>
      </c>
      <c r="G28" s="14">
        <v>0</v>
      </c>
      <c r="H28" s="14">
        <v>1</v>
      </c>
      <c r="I28" s="14">
        <v>0</v>
      </c>
      <c r="J28" s="14">
        <v>2</v>
      </c>
      <c r="K28" s="14">
        <v>0</v>
      </c>
      <c r="L28" s="14">
        <v>0</v>
      </c>
      <c r="M28" s="14">
        <v>0</v>
      </c>
      <c r="O28" s="22">
        <f t="shared" si="0"/>
        <v>7</v>
      </c>
    </row>
    <row r="29" spans="1:17" ht="15" customHeight="1" thickBot="1" x14ac:dyDescent="0.3">
      <c r="A29" s="13" t="s">
        <v>14</v>
      </c>
      <c r="B29" s="14">
        <v>2</v>
      </c>
      <c r="C29" s="14">
        <v>0</v>
      </c>
      <c r="D29" s="14">
        <v>2</v>
      </c>
      <c r="E29" s="14">
        <v>3</v>
      </c>
      <c r="F29" s="14">
        <v>1</v>
      </c>
      <c r="G29" s="14">
        <v>1</v>
      </c>
      <c r="H29" s="14">
        <v>1</v>
      </c>
      <c r="I29" s="14">
        <v>2</v>
      </c>
      <c r="J29" s="14">
        <v>4</v>
      </c>
      <c r="K29" s="14">
        <v>2</v>
      </c>
      <c r="L29" s="14">
        <v>2</v>
      </c>
      <c r="M29" s="14">
        <v>0</v>
      </c>
      <c r="O29" s="22">
        <f t="shared" si="0"/>
        <v>20</v>
      </c>
    </row>
    <row r="30" spans="1:17" ht="15" customHeight="1" thickBot="1" x14ac:dyDescent="0.3">
      <c r="A30" s="13" t="s">
        <v>52</v>
      </c>
      <c r="B30" s="14">
        <v>12</v>
      </c>
      <c r="C30" s="14">
        <v>6</v>
      </c>
      <c r="D30" s="14">
        <v>25</v>
      </c>
      <c r="E30" s="14">
        <v>15</v>
      </c>
      <c r="F30" s="14">
        <v>13</v>
      </c>
      <c r="G30" s="14">
        <v>14</v>
      </c>
      <c r="H30" s="14">
        <v>19</v>
      </c>
      <c r="I30" s="14">
        <v>12</v>
      </c>
      <c r="J30" s="14">
        <v>12</v>
      </c>
      <c r="K30" s="14">
        <v>29</v>
      </c>
      <c r="L30" s="14">
        <v>29</v>
      </c>
      <c r="M30" s="14">
        <v>27</v>
      </c>
      <c r="O30" s="22">
        <f t="shared" si="0"/>
        <v>213</v>
      </c>
    </row>
    <row r="31" spans="1:17" ht="15" customHeight="1" thickBot="1" x14ac:dyDescent="0.3">
      <c r="A31" s="13" t="s">
        <v>49</v>
      </c>
      <c r="B31" s="14">
        <v>20</v>
      </c>
      <c r="C31" s="14">
        <v>12</v>
      </c>
      <c r="D31" s="14">
        <v>14</v>
      </c>
      <c r="E31" s="14">
        <v>9</v>
      </c>
      <c r="F31" s="14">
        <v>14</v>
      </c>
      <c r="G31" s="14">
        <v>8</v>
      </c>
      <c r="H31" s="14">
        <v>0</v>
      </c>
      <c r="I31" s="14">
        <v>0</v>
      </c>
      <c r="J31" s="14">
        <v>22</v>
      </c>
      <c r="K31" s="14">
        <v>29</v>
      </c>
      <c r="L31" s="14">
        <v>26</v>
      </c>
      <c r="M31" s="14">
        <v>26</v>
      </c>
      <c r="O31" s="22">
        <f t="shared" si="0"/>
        <v>180</v>
      </c>
    </row>
    <row r="32" spans="1:17" ht="15" customHeight="1" thickBot="1" x14ac:dyDescent="0.3">
      <c r="A32" s="13" t="s">
        <v>43</v>
      </c>
      <c r="B32" s="14">
        <v>0</v>
      </c>
      <c r="C32" s="14">
        <v>0</v>
      </c>
      <c r="D32" s="14">
        <v>1</v>
      </c>
      <c r="E32" s="14">
        <v>0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O32" s="22">
        <f t="shared" si="0"/>
        <v>2</v>
      </c>
    </row>
    <row r="33" spans="1:15" ht="15" customHeight="1" thickBot="1" x14ac:dyDescent="0.3">
      <c r="A33" s="13" t="s">
        <v>51</v>
      </c>
      <c r="B33" s="14">
        <v>9</v>
      </c>
      <c r="C33" s="14">
        <v>5</v>
      </c>
      <c r="D33" s="14">
        <v>4</v>
      </c>
      <c r="E33" s="14">
        <v>9</v>
      </c>
      <c r="F33" s="14">
        <v>15</v>
      </c>
      <c r="G33" s="14">
        <v>8</v>
      </c>
      <c r="H33" s="14">
        <v>11</v>
      </c>
      <c r="I33" s="14">
        <v>16</v>
      </c>
      <c r="J33" s="14">
        <v>9</v>
      </c>
      <c r="K33" s="14">
        <v>9</v>
      </c>
      <c r="L33" s="14">
        <v>5</v>
      </c>
      <c r="M33" s="14">
        <v>6</v>
      </c>
      <c r="O33" s="22">
        <f t="shared" si="0"/>
        <v>106</v>
      </c>
    </row>
    <row r="34" spans="1:15" ht="15" customHeight="1" thickBot="1" x14ac:dyDescent="0.3">
      <c r="A34" s="13" t="s">
        <v>15</v>
      </c>
      <c r="B34" s="14">
        <v>3</v>
      </c>
      <c r="C34" s="14">
        <v>5</v>
      </c>
      <c r="D34" s="14">
        <v>3</v>
      </c>
      <c r="E34" s="14">
        <v>9</v>
      </c>
      <c r="F34" s="14">
        <v>3</v>
      </c>
      <c r="G34" s="14">
        <v>5</v>
      </c>
      <c r="H34" s="14">
        <v>6</v>
      </c>
      <c r="I34" s="14">
        <v>4</v>
      </c>
      <c r="J34" s="14">
        <v>5</v>
      </c>
      <c r="K34" s="14">
        <v>12</v>
      </c>
      <c r="L34" s="14">
        <v>7</v>
      </c>
      <c r="M34" s="14">
        <v>2</v>
      </c>
      <c r="O34" s="22">
        <f t="shared" si="0"/>
        <v>64</v>
      </c>
    </row>
    <row r="35" spans="1:15" ht="15" customHeight="1" thickBot="1" x14ac:dyDescent="0.3">
      <c r="A35" s="13" t="s">
        <v>40</v>
      </c>
      <c r="B35" s="14">
        <v>1</v>
      </c>
      <c r="C35" s="14">
        <v>0</v>
      </c>
      <c r="D35" s="14">
        <v>1</v>
      </c>
      <c r="E35" s="14">
        <v>0</v>
      </c>
      <c r="F35" s="14">
        <v>0</v>
      </c>
      <c r="G35" s="14">
        <v>3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O35" s="22">
        <f t="shared" si="0"/>
        <v>5</v>
      </c>
    </row>
    <row r="36" spans="1:15" ht="15" customHeight="1" thickBot="1" x14ac:dyDescent="0.3">
      <c r="A36" s="13" t="s">
        <v>16</v>
      </c>
      <c r="B36" s="14">
        <v>2</v>
      </c>
      <c r="C36" s="14">
        <v>3</v>
      </c>
      <c r="D36" s="14">
        <v>0</v>
      </c>
      <c r="E36" s="14">
        <v>9</v>
      </c>
      <c r="F36" s="14">
        <v>4</v>
      </c>
      <c r="G36" s="14">
        <v>5</v>
      </c>
      <c r="H36" s="14">
        <v>10</v>
      </c>
      <c r="I36" s="14">
        <v>4</v>
      </c>
      <c r="J36" s="14">
        <v>2</v>
      </c>
      <c r="K36" s="14">
        <v>2</v>
      </c>
      <c r="L36" s="14">
        <v>3</v>
      </c>
      <c r="M36" s="14">
        <v>4</v>
      </c>
      <c r="O36" s="22">
        <f t="shared" si="0"/>
        <v>48</v>
      </c>
    </row>
    <row r="37" spans="1:15" ht="15" customHeight="1" thickBot="1" x14ac:dyDescent="0.3">
      <c r="A37" s="13" t="s">
        <v>17</v>
      </c>
      <c r="B37" s="14">
        <v>6</v>
      </c>
      <c r="C37" s="14">
        <v>7</v>
      </c>
      <c r="D37" s="14">
        <v>9</v>
      </c>
      <c r="E37" s="14">
        <v>6</v>
      </c>
      <c r="F37" s="14">
        <v>2</v>
      </c>
      <c r="G37" s="14">
        <v>15</v>
      </c>
      <c r="H37" s="14">
        <v>7</v>
      </c>
      <c r="I37" s="14">
        <v>3</v>
      </c>
      <c r="J37" s="14">
        <v>5</v>
      </c>
      <c r="K37" s="14">
        <v>2</v>
      </c>
      <c r="L37" s="14">
        <v>5</v>
      </c>
      <c r="M37" s="14">
        <v>5</v>
      </c>
      <c r="O37" s="22">
        <f t="shared" si="0"/>
        <v>72</v>
      </c>
    </row>
    <row r="38" spans="1:15" s="19" customFormat="1" ht="15" customHeight="1" x14ac:dyDescent="0.25">
      <c r="A38" s="20" t="s">
        <v>44</v>
      </c>
      <c r="B38" s="19">
        <f t="shared" ref="B38:M38" si="1">SUM(B3:B37)</f>
        <v>282</v>
      </c>
      <c r="C38" s="19">
        <f t="shared" si="1"/>
        <v>172</v>
      </c>
      <c r="D38" s="19">
        <f t="shared" si="1"/>
        <v>305</v>
      </c>
      <c r="E38" s="19">
        <f t="shared" si="1"/>
        <v>320</v>
      </c>
      <c r="F38" s="19">
        <f t="shared" si="1"/>
        <v>325</v>
      </c>
      <c r="G38" s="19">
        <f t="shared" si="1"/>
        <v>374</v>
      </c>
      <c r="H38" s="19">
        <f t="shared" si="1"/>
        <v>359</v>
      </c>
      <c r="I38" s="19">
        <f t="shared" si="1"/>
        <v>321</v>
      </c>
      <c r="J38" s="19">
        <f t="shared" si="1"/>
        <v>302</v>
      </c>
      <c r="K38" s="19">
        <f t="shared" si="1"/>
        <v>295</v>
      </c>
      <c r="L38" s="19">
        <f t="shared" si="1"/>
        <v>309</v>
      </c>
      <c r="M38" s="19">
        <f t="shared" si="1"/>
        <v>265</v>
      </c>
      <c r="O38" s="19">
        <f>SUM(O3:O37)</f>
        <v>3629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50019-8DC0-4285-AE01-7C0752A582EA}">
  <dimension ref="A1:Q38"/>
  <sheetViews>
    <sheetView topLeftCell="A10" workbookViewId="0">
      <selection activeCell="Q24" sqref="Q24"/>
    </sheetView>
  </sheetViews>
  <sheetFormatPr defaultRowHeight="15" x14ac:dyDescent="0.2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5" max="15" width="9.140625" style="16"/>
  </cols>
  <sheetData>
    <row r="1" spans="1:15" ht="15" customHeight="1" x14ac:dyDescent="0.25">
      <c r="A1" s="15" t="s">
        <v>87</v>
      </c>
    </row>
    <row r="2" spans="1:15" s="16" customFormat="1" ht="15" customHeight="1" thickBot="1" x14ac:dyDescent="0.3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 x14ac:dyDescent="0.3">
      <c r="A3" s="11" t="s">
        <v>20</v>
      </c>
      <c r="B3" s="55">
        <v>1</v>
      </c>
      <c r="C3" s="57">
        <v>0</v>
      </c>
      <c r="D3" s="57">
        <v>0</v>
      </c>
      <c r="E3" s="22">
        <v>0</v>
      </c>
      <c r="F3" s="57">
        <v>1</v>
      </c>
      <c r="G3" s="12">
        <v>4</v>
      </c>
      <c r="H3" s="12">
        <v>1</v>
      </c>
      <c r="I3" s="12">
        <v>0</v>
      </c>
      <c r="J3" s="12">
        <v>0</v>
      </c>
      <c r="K3" s="12">
        <v>0</v>
      </c>
      <c r="L3" s="12">
        <v>0</v>
      </c>
      <c r="M3" s="12">
        <v>1</v>
      </c>
      <c r="O3" s="22">
        <f>SUM(B3:M3)</f>
        <v>8</v>
      </c>
    </row>
    <row r="4" spans="1:15" ht="15" customHeight="1" thickBot="1" x14ac:dyDescent="0.3">
      <c r="A4" s="13" t="s">
        <v>1</v>
      </c>
      <c r="B4" s="56">
        <v>5</v>
      </c>
      <c r="C4" s="58">
        <v>7</v>
      </c>
      <c r="D4" s="58">
        <v>4</v>
      </c>
      <c r="E4" s="22">
        <v>2</v>
      </c>
      <c r="F4" s="58">
        <v>10</v>
      </c>
      <c r="G4" s="14">
        <v>7</v>
      </c>
      <c r="H4" s="14">
        <v>10</v>
      </c>
      <c r="I4" s="14">
        <v>3</v>
      </c>
      <c r="J4" s="14">
        <v>2</v>
      </c>
      <c r="K4" s="14">
        <v>5</v>
      </c>
      <c r="L4" s="14">
        <v>5</v>
      </c>
      <c r="M4" s="14">
        <v>7</v>
      </c>
      <c r="O4" s="22">
        <f t="shared" ref="O4:O37" si="0">SUM(B4:M4)</f>
        <v>67</v>
      </c>
    </row>
    <row r="5" spans="1:15" ht="15" customHeight="1" thickBot="1" x14ac:dyDescent="0.3">
      <c r="A5" s="13" t="s">
        <v>2</v>
      </c>
      <c r="B5" s="56">
        <v>7</v>
      </c>
      <c r="C5" s="58">
        <v>6</v>
      </c>
      <c r="D5" s="58">
        <v>14</v>
      </c>
      <c r="E5" s="22">
        <v>8</v>
      </c>
      <c r="F5" s="58">
        <v>12</v>
      </c>
      <c r="G5" s="14">
        <v>38</v>
      </c>
      <c r="H5" s="14">
        <v>14</v>
      </c>
      <c r="I5" s="14">
        <v>13</v>
      </c>
      <c r="J5" s="14">
        <v>18</v>
      </c>
      <c r="K5" s="14">
        <v>13</v>
      </c>
      <c r="L5" s="14">
        <v>25</v>
      </c>
      <c r="M5" s="14">
        <v>7</v>
      </c>
      <c r="O5" s="22">
        <f t="shared" si="0"/>
        <v>175</v>
      </c>
    </row>
    <row r="6" spans="1:15" ht="15" customHeight="1" thickBot="1" x14ac:dyDescent="0.3">
      <c r="A6" s="13" t="s">
        <v>22</v>
      </c>
      <c r="B6" s="56">
        <v>1</v>
      </c>
      <c r="C6" s="58">
        <v>0</v>
      </c>
      <c r="D6" s="58">
        <v>1</v>
      </c>
      <c r="E6" s="22">
        <v>0</v>
      </c>
      <c r="F6" s="58">
        <v>1</v>
      </c>
      <c r="G6" s="14">
        <v>0</v>
      </c>
      <c r="H6" s="14">
        <v>1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O6" s="22">
        <f t="shared" si="0"/>
        <v>4</v>
      </c>
    </row>
    <row r="7" spans="1:15" ht="15" customHeight="1" thickBot="1" x14ac:dyDescent="0.3">
      <c r="A7" s="13" t="s">
        <v>3</v>
      </c>
      <c r="B7" s="56">
        <v>50</v>
      </c>
      <c r="C7" s="58">
        <v>50</v>
      </c>
      <c r="D7" s="58">
        <v>66</v>
      </c>
      <c r="E7" s="22">
        <v>54</v>
      </c>
      <c r="F7" s="58">
        <v>88</v>
      </c>
      <c r="G7" s="14">
        <v>79</v>
      </c>
      <c r="H7" s="14">
        <v>81</v>
      </c>
      <c r="I7" s="14">
        <v>91</v>
      </c>
      <c r="J7" s="14">
        <v>75</v>
      </c>
      <c r="K7" s="14">
        <v>64</v>
      </c>
      <c r="L7" s="14">
        <v>57</v>
      </c>
      <c r="M7" s="14">
        <v>60</v>
      </c>
      <c r="O7" s="22">
        <f t="shared" si="0"/>
        <v>815</v>
      </c>
    </row>
    <row r="8" spans="1:15" ht="15" customHeight="1" thickBot="1" x14ac:dyDescent="0.3">
      <c r="A8" s="13" t="s">
        <v>4</v>
      </c>
      <c r="B8" s="56">
        <v>5</v>
      </c>
      <c r="C8" s="58">
        <v>2</v>
      </c>
      <c r="D8" s="58">
        <v>5</v>
      </c>
      <c r="E8" s="22">
        <v>5</v>
      </c>
      <c r="F8" s="58">
        <v>15</v>
      </c>
      <c r="G8" s="14">
        <v>9</v>
      </c>
      <c r="H8" s="14">
        <v>8</v>
      </c>
      <c r="I8" s="14">
        <v>5</v>
      </c>
      <c r="J8" s="14">
        <v>2</v>
      </c>
      <c r="K8" s="14">
        <v>1</v>
      </c>
      <c r="L8" s="14">
        <v>1</v>
      </c>
      <c r="M8" s="14">
        <v>3</v>
      </c>
      <c r="O8" s="22">
        <f t="shared" si="0"/>
        <v>61</v>
      </c>
    </row>
    <row r="9" spans="1:15" ht="15" customHeight="1" thickBot="1" x14ac:dyDescent="0.3">
      <c r="A9" s="13" t="s">
        <v>5</v>
      </c>
      <c r="B9" s="56">
        <v>30</v>
      </c>
      <c r="C9" s="58">
        <v>17</v>
      </c>
      <c r="D9" s="58">
        <v>27</v>
      </c>
      <c r="E9" s="22">
        <v>38</v>
      </c>
      <c r="F9" s="58">
        <v>38</v>
      </c>
      <c r="G9" s="14">
        <v>23</v>
      </c>
      <c r="H9" s="14">
        <v>55</v>
      </c>
      <c r="I9" s="14">
        <v>29</v>
      </c>
      <c r="J9" s="14">
        <v>30</v>
      </c>
      <c r="K9" s="14">
        <v>27</v>
      </c>
      <c r="L9" s="14">
        <v>29</v>
      </c>
      <c r="M9" s="14">
        <v>22</v>
      </c>
      <c r="O9" s="22">
        <f t="shared" si="0"/>
        <v>365</v>
      </c>
    </row>
    <row r="10" spans="1:15" ht="15" customHeight="1" thickBot="1" x14ac:dyDescent="0.3">
      <c r="A10" s="13" t="s">
        <v>23</v>
      </c>
      <c r="B10" s="56">
        <v>2</v>
      </c>
      <c r="C10" s="58">
        <v>5</v>
      </c>
      <c r="D10" s="58">
        <v>2</v>
      </c>
      <c r="E10" s="22">
        <v>4</v>
      </c>
      <c r="F10" s="58">
        <v>3</v>
      </c>
      <c r="G10" s="14">
        <v>9</v>
      </c>
      <c r="H10" s="14">
        <v>3</v>
      </c>
      <c r="I10" s="14">
        <v>8</v>
      </c>
      <c r="J10" s="14">
        <v>2</v>
      </c>
      <c r="K10" s="14">
        <v>2</v>
      </c>
      <c r="L10" s="14">
        <v>1</v>
      </c>
      <c r="M10" s="14">
        <v>1</v>
      </c>
      <c r="O10" s="22">
        <f t="shared" si="0"/>
        <v>42</v>
      </c>
    </row>
    <row r="11" spans="1:15" ht="15" customHeight="1" thickBot="1" x14ac:dyDescent="0.3">
      <c r="A11" s="13" t="s">
        <v>24</v>
      </c>
      <c r="B11" s="56">
        <v>1</v>
      </c>
      <c r="C11" s="58">
        <v>7</v>
      </c>
      <c r="D11" s="58">
        <v>6</v>
      </c>
      <c r="E11" s="22">
        <v>7</v>
      </c>
      <c r="F11" s="58">
        <v>0</v>
      </c>
      <c r="G11" s="14">
        <v>0</v>
      </c>
      <c r="H11" s="14">
        <v>0</v>
      </c>
      <c r="I11" s="14">
        <v>7</v>
      </c>
      <c r="J11" s="14">
        <v>14</v>
      </c>
      <c r="K11" s="14">
        <v>6</v>
      </c>
      <c r="L11" s="14">
        <v>7</v>
      </c>
      <c r="M11" s="14">
        <v>2</v>
      </c>
      <c r="O11" s="22">
        <f t="shared" si="0"/>
        <v>57</v>
      </c>
    </row>
    <row r="12" spans="1:15" ht="15" customHeight="1" thickBot="1" x14ac:dyDescent="0.3">
      <c r="A12" s="13" t="s">
        <v>25</v>
      </c>
      <c r="B12" s="56">
        <v>0</v>
      </c>
      <c r="C12" s="58">
        <v>0</v>
      </c>
      <c r="D12" s="58">
        <v>0</v>
      </c>
      <c r="E12" s="22">
        <v>0</v>
      </c>
      <c r="F12" s="58">
        <v>0</v>
      </c>
      <c r="G12" s="14">
        <v>0</v>
      </c>
      <c r="H12" s="14">
        <v>2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O12" s="22">
        <f t="shared" si="0"/>
        <v>2</v>
      </c>
    </row>
    <row r="13" spans="1:15" ht="15" customHeight="1" thickBot="1" x14ac:dyDescent="0.3">
      <c r="A13" s="13" t="s">
        <v>46</v>
      </c>
      <c r="B13" s="56">
        <v>0</v>
      </c>
      <c r="C13" s="58">
        <v>5</v>
      </c>
      <c r="D13" s="58">
        <v>6</v>
      </c>
      <c r="E13" s="22">
        <v>1</v>
      </c>
      <c r="F13" s="58">
        <v>2</v>
      </c>
      <c r="G13" s="14">
        <v>4</v>
      </c>
      <c r="H13" s="14">
        <v>5</v>
      </c>
      <c r="I13" s="14">
        <v>6</v>
      </c>
      <c r="J13" s="14">
        <v>4</v>
      </c>
      <c r="K13" s="14">
        <v>3</v>
      </c>
      <c r="L13" s="14">
        <v>4</v>
      </c>
      <c r="M13" s="14">
        <v>1</v>
      </c>
      <c r="O13" s="22">
        <f t="shared" si="0"/>
        <v>41</v>
      </c>
    </row>
    <row r="14" spans="1:15" ht="15" customHeight="1" thickBot="1" x14ac:dyDescent="0.3">
      <c r="A14" s="13" t="s">
        <v>6</v>
      </c>
      <c r="B14" s="56">
        <v>0</v>
      </c>
      <c r="C14" s="58">
        <v>1</v>
      </c>
      <c r="D14" s="58">
        <v>1</v>
      </c>
      <c r="E14" s="22">
        <v>2</v>
      </c>
      <c r="F14" s="58">
        <v>0</v>
      </c>
      <c r="G14" s="14">
        <v>2</v>
      </c>
      <c r="H14" s="14">
        <v>1</v>
      </c>
      <c r="I14" s="14">
        <v>1</v>
      </c>
      <c r="J14" s="14">
        <v>2</v>
      </c>
      <c r="K14" s="14">
        <v>1</v>
      </c>
      <c r="L14" s="14">
        <v>1</v>
      </c>
      <c r="M14" s="14">
        <v>0</v>
      </c>
      <c r="O14" s="22">
        <f t="shared" si="0"/>
        <v>12</v>
      </c>
    </row>
    <row r="15" spans="1:15" ht="15" customHeight="1" thickBot="1" x14ac:dyDescent="0.3">
      <c r="A15" s="13" t="s">
        <v>47</v>
      </c>
      <c r="B15" s="56">
        <v>0</v>
      </c>
      <c r="C15" s="58">
        <v>0</v>
      </c>
      <c r="D15" s="58">
        <v>1</v>
      </c>
      <c r="E15" s="22">
        <v>0</v>
      </c>
      <c r="F15" s="58">
        <v>2</v>
      </c>
      <c r="G15" s="14">
        <v>1</v>
      </c>
      <c r="H15" s="14">
        <v>2</v>
      </c>
      <c r="I15" s="14">
        <v>0</v>
      </c>
      <c r="J15" s="14">
        <v>3</v>
      </c>
      <c r="K15" s="14">
        <v>1</v>
      </c>
      <c r="L15" s="14">
        <v>0</v>
      </c>
      <c r="M15" s="14">
        <v>1</v>
      </c>
      <c r="O15" s="22">
        <f t="shared" si="0"/>
        <v>11</v>
      </c>
    </row>
    <row r="16" spans="1:15" ht="15" customHeight="1" thickBot="1" x14ac:dyDescent="0.3">
      <c r="A16" s="13" t="s">
        <v>26</v>
      </c>
      <c r="B16" s="56">
        <v>2</v>
      </c>
      <c r="C16" s="58">
        <v>1</v>
      </c>
      <c r="D16" s="58">
        <v>0</v>
      </c>
      <c r="E16" s="22">
        <v>4</v>
      </c>
      <c r="F16" s="58">
        <v>1</v>
      </c>
      <c r="G16" s="14">
        <v>3</v>
      </c>
      <c r="H16" s="14">
        <v>3</v>
      </c>
      <c r="I16" s="14">
        <v>2</v>
      </c>
      <c r="J16" s="14">
        <v>0</v>
      </c>
      <c r="K16" s="14">
        <v>2</v>
      </c>
      <c r="L16" s="14">
        <v>1</v>
      </c>
      <c r="M16" s="14">
        <v>1</v>
      </c>
      <c r="O16" s="22">
        <f t="shared" si="0"/>
        <v>20</v>
      </c>
    </row>
    <row r="17" spans="1:17" ht="15" customHeight="1" thickBot="1" x14ac:dyDescent="0.3">
      <c r="A17" s="13" t="s">
        <v>48</v>
      </c>
      <c r="B17" s="56">
        <v>0</v>
      </c>
      <c r="C17" s="58">
        <v>0</v>
      </c>
      <c r="D17" s="58">
        <v>0</v>
      </c>
      <c r="E17" s="22">
        <v>0</v>
      </c>
      <c r="F17" s="58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</v>
      </c>
      <c r="M17" s="14">
        <v>0</v>
      </c>
      <c r="O17" s="22">
        <f t="shared" si="0"/>
        <v>2</v>
      </c>
    </row>
    <row r="18" spans="1:17" ht="15" customHeight="1" thickBot="1" x14ac:dyDescent="0.3">
      <c r="A18" s="13" t="s">
        <v>27</v>
      </c>
      <c r="B18" s="56">
        <v>0</v>
      </c>
      <c r="C18" s="58">
        <v>0</v>
      </c>
      <c r="D18" s="58">
        <v>6</v>
      </c>
      <c r="E18" s="22">
        <v>4</v>
      </c>
      <c r="F18" s="58">
        <v>20</v>
      </c>
      <c r="G18" s="14">
        <v>10</v>
      </c>
      <c r="H18" s="14">
        <v>23</v>
      </c>
      <c r="I18" s="14">
        <v>19</v>
      </c>
      <c r="J18" s="14">
        <v>2</v>
      </c>
      <c r="K18" s="14">
        <v>6</v>
      </c>
      <c r="L18" s="14">
        <v>5</v>
      </c>
      <c r="M18" s="14">
        <v>19</v>
      </c>
      <c r="O18" s="22">
        <f>SUM(B18:M18)</f>
        <v>114</v>
      </c>
    </row>
    <row r="19" spans="1:17" ht="15" customHeight="1" thickBot="1" x14ac:dyDescent="0.3">
      <c r="A19" s="13" t="s">
        <v>7</v>
      </c>
      <c r="B19" s="56">
        <v>0</v>
      </c>
      <c r="C19" s="58">
        <v>2</v>
      </c>
      <c r="D19" s="58">
        <v>0</v>
      </c>
      <c r="E19" s="22">
        <v>5</v>
      </c>
      <c r="F19" s="58">
        <v>6</v>
      </c>
      <c r="G19" s="14">
        <v>3</v>
      </c>
      <c r="H19" s="14">
        <v>8</v>
      </c>
      <c r="I19" s="14">
        <v>9</v>
      </c>
      <c r="J19" s="14">
        <v>2</v>
      </c>
      <c r="K19" s="14">
        <v>5</v>
      </c>
      <c r="L19" s="14">
        <v>2</v>
      </c>
      <c r="M19" s="14">
        <v>3</v>
      </c>
      <c r="O19" s="22">
        <f t="shared" si="0"/>
        <v>45</v>
      </c>
      <c r="Q19" t="s">
        <v>84</v>
      </c>
    </row>
    <row r="20" spans="1:17" ht="15" customHeight="1" thickBot="1" x14ac:dyDescent="0.3">
      <c r="A20" s="13" t="s">
        <v>29</v>
      </c>
      <c r="B20" s="56">
        <v>0</v>
      </c>
      <c r="C20" s="58">
        <v>0</v>
      </c>
      <c r="D20" s="58">
        <v>1</v>
      </c>
      <c r="E20" s="22">
        <v>1</v>
      </c>
      <c r="F20" s="58">
        <v>0</v>
      </c>
      <c r="G20" s="14">
        <v>4</v>
      </c>
      <c r="H20" s="14">
        <v>1</v>
      </c>
      <c r="I20" s="14">
        <v>1</v>
      </c>
      <c r="J20" s="14">
        <v>1</v>
      </c>
      <c r="K20" s="14">
        <v>0</v>
      </c>
      <c r="L20" s="14">
        <v>0</v>
      </c>
      <c r="M20" s="14">
        <v>0</v>
      </c>
      <c r="O20" s="22">
        <f t="shared" si="0"/>
        <v>9</v>
      </c>
    </row>
    <row r="21" spans="1:17" ht="15" customHeight="1" thickBot="1" x14ac:dyDescent="0.3">
      <c r="A21" s="13" t="s">
        <v>30</v>
      </c>
      <c r="B21" s="56">
        <v>0</v>
      </c>
      <c r="C21" s="58">
        <v>0</v>
      </c>
      <c r="D21" s="58">
        <v>0</v>
      </c>
      <c r="E21" s="22">
        <v>0</v>
      </c>
      <c r="F21" s="58">
        <v>1</v>
      </c>
      <c r="G21" s="14">
        <v>1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O21" s="22">
        <f t="shared" si="0"/>
        <v>3</v>
      </c>
    </row>
    <row r="22" spans="1:17" ht="15" customHeight="1" thickBot="1" x14ac:dyDescent="0.3">
      <c r="A22" s="13" t="s">
        <v>50</v>
      </c>
      <c r="B22" s="56">
        <v>41</v>
      </c>
      <c r="C22" s="58">
        <v>37</v>
      </c>
      <c r="D22" s="58">
        <v>39</v>
      </c>
      <c r="E22" s="22">
        <v>48</v>
      </c>
      <c r="F22" s="58">
        <v>38</v>
      </c>
      <c r="G22" s="14">
        <v>42</v>
      </c>
      <c r="H22" s="14">
        <v>32</v>
      </c>
      <c r="I22" s="14">
        <v>83</v>
      </c>
      <c r="J22" s="14">
        <v>28</v>
      </c>
      <c r="K22" s="14">
        <v>32</v>
      </c>
      <c r="L22" s="14">
        <v>33</v>
      </c>
      <c r="M22" s="14">
        <v>39</v>
      </c>
      <c r="O22" s="22">
        <f t="shared" si="0"/>
        <v>492</v>
      </c>
    </row>
    <row r="23" spans="1:17" ht="15" customHeight="1" thickBot="1" x14ac:dyDescent="0.3">
      <c r="A23" s="13" t="s">
        <v>34</v>
      </c>
      <c r="B23" s="56">
        <v>1</v>
      </c>
      <c r="C23" s="58">
        <v>0</v>
      </c>
      <c r="D23" s="58">
        <v>0</v>
      </c>
      <c r="E23" s="22">
        <v>0</v>
      </c>
      <c r="F23" s="58">
        <v>1</v>
      </c>
      <c r="G23" s="14">
        <v>3</v>
      </c>
      <c r="H23" s="14">
        <v>1</v>
      </c>
      <c r="I23" s="14">
        <v>0</v>
      </c>
      <c r="J23" s="14">
        <v>1</v>
      </c>
      <c r="K23" s="14">
        <v>0</v>
      </c>
      <c r="L23" s="14">
        <v>1</v>
      </c>
      <c r="M23" s="14">
        <v>0</v>
      </c>
      <c r="O23" s="22">
        <f t="shared" si="0"/>
        <v>8</v>
      </c>
    </row>
    <row r="24" spans="1:17" ht="15" customHeight="1" thickBot="1" x14ac:dyDescent="0.3">
      <c r="A24" s="13" t="s">
        <v>9</v>
      </c>
      <c r="B24" s="56">
        <v>10</v>
      </c>
      <c r="C24" s="58">
        <v>29</v>
      </c>
      <c r="D24" s="58">
        <v>36</v>
      </c>
      <c r="E24" s="22">
        <v>19</v>
      </c>
      <c r="F24" s="58">
        <v>18</v>
      </c>
      <c r="G24" s="14">
        <v>18</v>
      </c>
      <c r="H24" s="14">
        <v>5</v>
      </c>
      <c r="I24" s="14">
        <v>7</v>
      </c>
      <c r="J24" s="14">
        <v>5</v>
      </c>
      <c r="K24" s="14">
        <v>23</v>
      </c>
      <c r="L24" s="14">
        <v>16</v>
      </c>
      <c r="M24" s="14">
        <v>14</v>
      </c>
      <c r="O24" s="22">
        <f t="shared" si="0"/>
        <v>200</v>
      </c>
    </row>
    <row r="25" spans="1:17" ht="15" customHeight="1" thickBot="1" x14ac:dyDescent="0.3">
      <c r="A25" s="13" t="s">
        <v>10</v>
      </c>
      <c r="B25" s="56">
        <v>4</v>
      </c>
      <c r="C25" s="58">
        <v>3</v>
      </c>
      <c r="D25" s="58">
        <v>3</v>
      </c>
      <c r="E25" s="22">
        <v>1</v>
      </c>
      <c r="F25" s="58">
        <v>3</v>
      </c>
      <c r="G25" s="14">
        <v>2</v>
      </c>
      <c r="H25" s="14">
        <v>4</v>
      </c>
      <c r="I25" s="14">
        <v>0</v>
      </c>
      <c r="J25" s="14">
        <v>3</v>
      </c>
      <c r="K25" s="14">
        <v>2</v>
      </c>
      <c r="L25" s="14">
        <v>4</v>
      </c>
      <c r="M25" s="14">
        <v>4</v>
      </c>
      <c r="O25" s="22">
        <f t="shared" si="0"/>
        <v>33</v>
      </c>
    </row>
    <row r="26" spans="1:17" ht="15" customHeight="1" thickBot="1" x14ac:dyDescent="0.3">
      <c r="A26" s="13" t="s">
        <v>11</v>
      </c>
      <c r="B26" s="56">
        <v>13</v>
      </c>
      <c r="C26" s="58">
        <v>11</v>
      </c>
      <c r="D26" s="58">
        <v>6</v>
      </c>
      <c r="E26" s="22">
        <v>8</v>
      </c>
      <c r="F26" s="58">
        <v>12</v>
      </c>
      <c r="G26" s="14">
        <v>11</v>
      </c>
      <c r="H26" s="14">
        <v>17</v>
      </c>
      <c r="I26" s="14">
        <v>11</v>
      </c>
      <c r="J26" s="14">
        <v>6</v>
      </c>
      <c r="K26" s="14">
        <v>5</v>
      </c>
      <c r="L26" s="14">
        <v>9</v>
      </c>
      <c r="M26" s="14">
        <v>7</v>
      </c>
      <c r="O26" s="22">
        <f t="shared" si="0"/>
        <v>116</v>
      </c>
    </row>
    <row r="27" spans="1:17" ht="15" customHeight="1" thickBot="1" x14ac:dyDescent="0.3">
      <c r="A27" s="13" t="s">
        <v>12</v>
      </c>
      <c r="B27" s="56">
        <v>23</v>
      </c>
      <c r="C27" s="58">
        <v>38</v>
      </c>
      <c r="D27" s="58">
        <v>33</v>
      </c>
      <c r="E27" s="22">
        <v>113</v>
      </c>
      <c r="F27" s="58">
        <v>106</v>
      </c>
      <c r="G27" s="14">
        <v>25</v>
      </c>
      <c r="H27" s="14">
        <v>77</v>
      </c>
      <c r="I27" s="14">
        <v>69</v>
      </c>
      <c r="J27" s="14">
        <v>19</v>
      </c>
      <c r="K27" s="14">
        <v>17</v>
      </c>
      <c r="L27" s="14">
        <v>14</v>
      </c>
      <c r="M27" s="14">
        <v>34</v>
      </c>
      <c r="O27" s="22">
        <f t="shared" si="0"/>
        <v>568</v>
      </c>
    </row>
    <row r="28" spans="1:17" ht="15" customHeight="1" thickBot="1" x14ac:dyDescent="0.3">
      <c r="A28" s="13" t="s">
        <v>13</v>
      </c>
      <c r="B28" s="56">
        <v>0</v>
      </c>
      <c r="C28" s="58">
        <v>0</v>
      </c>
      <c r="D28" s="58">
        <v>0</v>
      </c>
      <c r="E28" s="22">
        <v>0</v>
      </c>
      <c r="F28" s="58">
        <v>2</v>
      </c>
      <c r="G28" s="14">
        <v>1</v>
      </c>
      <c r="H28" s="14">
        <v>1</v>
      </c>
      <c r="I28" s="14">
        <v>0</v>
      </c>
      <c r="J28" s="14">
        <v>0</v>
      </c>
      <c r="K28" s="14">
        <v>1</v>
      </c>
      <c r="L28" s="14">
        <v>0</v>
      </c>
      <c r="M28" s="14">
        <v>0</v>
      </c>
      <c r="O28" s="22">
        <f t="shared" si="0"/>
        <v>5</v>
      </c>
    </row>
    <row r="29" spans="1:17" ht="15" customHeight="1" thickBot="1" x14ac:dyDescent="0.3">
      <c r="A29" s="13" t="s">
        <v>14</v>
      </c>
      <c r="B29" s="56">
        <v>3</v>
      </c>
      <c r="C29" s="58">
        <v>1</v>
      </c>
      <c r="D29" s="58">
        <v>1</v>
      </c>
      <c r="E29" s="22">
        <v>0</v>
      </c>
      <c r="F29" s="58">
        <v>0</v>
      </c>
      <c r="G29" s="14">
        <v>2</v>
      </c>
      <c r="H29" s="14">
        <v>3</v>
      </c>
      <c r="I29" s="14">
        <v>0</v>
      </c>
      <c r="J29" s="14">
        <v>1</v>
      </c>
      <c r="K29" s="14">
        <v>1</v>
      </c>
      <c r="L29" s="14">
        <v>1</v>
      </c>
      <c r="M29" s="14">
        <v>1</v>
      </c>
      <c r="O29" s="22">
        <f t="shared" si="0"/>
        <v>14</v>
      </c>
    </row>
    <row r="30" spans="1:17" ht="15" customHeight="1" thickBot="1" x14ac:dyDescent="0.3">
      <c r="A30" s="13" t="s">
        <v>52</v>
      </c>
      <c r="B30" s="56">
        <v>26</v>
      </c>
      <c r="C30" s="58">
        <v>42</v>
      </c>
      <c r="D30" s="58">
        <v>32</v>
      </c>
      <c r="E30" s="22">
        <v>48</v>
      </c>
      <c r="F30" s="58">
        <v>41</v>
      </c>
      <c r="G30" s="14">
        <v>36</v>
      </c>
      <c r="H30" s="14">
        <v>42</v>
      </c>
      <c r="I30" s="14">
        <v>38</v>
      </c>
      <c r="J30" s="14">
        <v>25</v>
      </c>
      <c r="K30" s="14">
        <v>25</v>
      </c>
      <c r="L30" s="14">
        <v>27</v>
      </c>
      <c r="M30" s="14">
        <v>26</v>
      </c>
      <c r="O30" s="22">
        <f t="shared" si="0"/>
        <v>408</v>
      </c>
    </row>
    <row r="31" spans="1:17" ht="15" customHeight="1" thickBot="1" x14ac:dyDescent="0.3">
      <c r="A31" s="13" t="s">
        <v>49</v>
      </c>
      <c r="B31" s="56">
        <v>29</v>
      </c>
      <c r="C31" s="58">
        <v>14</v>
      </c>
      <c r="D31" s="58">
        <v>23</v>
      </c>
      <c r="E31" s="22">
        <v>13</v>
      </c>
      <c r="F31" s="58">
        <v>24</v>
      </c>
      <c r="G31" s="14">
        <v>11</v>
      </c>
      <c r="H31" s="14">
        <v>1</v>
      </c>
      <c r="I31" s="14">
        <v>1</v>
      </c>
      <c r="J31" s="14">
        <v>20</v>
      </c>
      <c r="K31" s="14">
        <v>10</v>
      </c>
      <c r="L31" s="14">
        <v>16</v>
      </c>
      <c r="M31" s="14">
        <v>5</v>
      </c>
      <c r="O31" s="22">
        <f t="shared" si="0"/>
        <v>167</v>
      </c>
    </row>
    <row r="32" spans="1:17" ht="15" customHeight="1" thickBot="1" x14ac:dyDescent="0.3">
      <c r="A32" s="13" t="s">
        <v>43</v>
      </c>
      <c r="B32" s="56">
        <v>0</v>
      </c>
      <c r="C32" s="58">
        <v>0</v>
      </c>
      <c r="D32" s="58">
        <v>0</v>
      </c>
      <c r="E32" s="22">
        <v>1</v>
      </c>
      <c r="F32" s="58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O32" s="22">
        <f t="shared" si="0"/>
        <v>1</v>
      </c>
    </row>
    <row r="33" spans="1:15" ht="15" customHeight="1" thickBot="1" x14ac:dyDescent="0.3">
      <c r="A33" s="13" t="s">
        <v>51</v>
      </c>
      <c r="B33" s="56">
        <v>2</v>
      </c>
      <c r="C33" s="58">
        <v>12</v>
      </c>
      <c r="D33" s="58">
        <v>2</v>
      </c>
      <c r="E33" s="22">
        <v>8</v>
      </c>
      <c r="F33" s="58">
        <v>11</v>
      </c>
      <c r="G33" s="14">
        <v>12</v>
      </c>
      <c r="H33" s="14">
        <v>7</v>
      </c>
      <c r="I33" s="14">
        <v>13</v>
      </c>
      <c r="J33" s="14">
        <v>6</v>
      </c>
      <c r="K33" s="14">
        <v>7</v>
      </c>
      <c r="L33" s="14">
        <v>7</v>
      </c>
      <c r="M33" s="14">
        <v>4</v>
      </c>
      <c r="O33" s="22">
        <f t="shared" si="0"/>
        <v>91</v>
      </c>
    </row>
    <row r="34" spans="1:15" ht="15" customHeight="1" thickBot="1" x14ac:dyDescent="0.3">
      <c r="A34" s="13" t="s">
        <v>15</v>
      </c>
      <c r="B34" s="56">
        <v>5</v>
      </c>
      <c r="C34" s="58">
        <v>7</v>
      </c>
      <c r="D34" s="58">
        <v>8</v>
      </c>
      <c r="E34" s="22">
        <v>7</v>
      </c>
      <c r="F34" s="58">
        <v>7</v>
      </c>
      <c r="G34" s="14">
        <v>2</v>
      </c>
      <c r="H34" s="14">
        <v>6</v>
      </c>
      <c r="I34" s="14">
        <v>10</v>
      </c>
      <c r="J34" s="14">
        <v>1</v>
      </c>
      <c r="K34" s="14">
        <v>1</v>
      </c>
      <c r="L34" s="14">
        <v>6</v>
      </c>
      <c r="M34" s="14">
        <v>5</v>
      </c>
      <c r="O34" s="22">
        <f t="shared" si="0"/>
        <v>65</v>
      </c>
    </row>
    <row r="35" spans="1:15" ht="15" customHeight="1" thickBot="1" x14ac:dyDescent="0.3">
      <c r="A35" s="13" t="s">
        <v>40</v>
      </c>
      <c r="B35" s="56">
        <v>0</v>
      </c>
      <c r="C35" s="58">
        <v>0</v>
      </c>
      <c r="D35" s="58">
        <v>0</v>
      </c>
      <c r="E35" s="22">
        <v>0</v>
      </c>
      <c r="F35" s="58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</v>
      </c>
      <c r="M35" s="14">
        <v>2</v>
      </c>
      <c r="O35" s="22">
        <f t="shared" si="0"/>
        <v>3</v>
      </c>
    </row>
    <row r="36" spans="1:15" ht="15" customHeight="1" thickBot="1" x14ac:dyDescent="0.3">
      <c r="A36" s="13" t="s">
        <v>16</v>
      </c>
      <c r="B36" s="56">
        <v>4</v>
      </c>
      <c r="C36" s="58">
        <v>0</v>
      </c>
      <c r="D36" s="58">
        <v>5</v>
      </c>
      <c r="E36" s="22">
        <v>6</v>
      </c>
      <c r="F36" s="58">
        <v>6</v>
      </c>
      <c r="G36" s="14">
        <v>7</v>
      </c>
      <c r="H36" s="14">
        <v>8</v>
      </c>
      <c r="I36" s="14">
        <v>5</v>
      </c>
      <c r="J36" s="14">
        <v>2</v>
      </c>
      <c r="K36" s="14">
        <v>2</v>
      </c>
      <c r="L36" s="14">
        <v>6</v>
      </c>
      <c r="M36" s="14">
        <v>4</v>
      </c>
      <c r="O36" s="22">
        <f t="shared" si="0"/>
        <v>55</v>
      </c>
    </row>
    <row r="37" spans="1:15" ht="15" customHeight="1" thickBot="1" x14ac:dyDescent="0.3">
      <c r="A37" s="13" t="s">
        <v>17</v>
      </c>
      <c r="B37" s="56">
        <v>9</v>
      </c>
      <c r="C37" s="58">
        <v>3</v>
      </c>
      <c r="D37" s="58">
        <v>5</v>
      </c>
      <c r="E37" s="22">
        <v>2</v>
      </c>
      <c r="F37" s="58">
        <v>5</v>
      </c>
      <c r="G37" s="14">
        <v>8</v>
      </c>
      <c r="H37" s="14">
        <v>6</v>
      </c>
      <c r="I37" s="14">
        <v>3</v>
      </c>
      <c r="J37" s="14">
        <v>8</v>
      </c>
      <c r="K37" s="14">
        <v>8</v>
      </c>
      <c r="L37" s="14">
        <v>6</v>
      </c>
      <c r="M37" s="14">
        <v>4</v>
      </c>
      <c r="O37" s="22">
        <f t="shared" si="0"/>
        <v>67</v>
      </c>
    </row>
    <row r="38" spans="1:15" s="19" customFormat="1" ht="15" customHeight="1" x14ac:dyDescent="0.25">
      <c r="A38" s="20" t="s">
        <v>44</v>
      </c>
      <c r="B38" s="19">
        <f t="shared" ref="B38:M38" si="1">SUM(B3:B37)</f>
        <v>274</v>
      </c>
      <c r="C38" s="19">
        <f t="shared" si="1"/>
        <v>300</v>
      </c>
      <c r="D38" s="19">
        <f t="shared" si="1"/>
        <v>333</v>
      </c>
      <c r="E38" s="19">
        <f t="shared" si="1"/>
        <v>409</v>
      </c>
      <c r="F38" s="19">
        <f t="shared" si="1"/>
        <v>475</v>
      </c>
      <c r="G38" s="19">
        <f t="shared" si="1"/>
        <v>377</v>
      </c>
      <c r="H38" s="19">
        <f t="shared" si="1"/>
        <v>428</v>
      </c>
      <c r="I38" s="19">
        <f t="shared" si="1"/>
        <v>435</v>
      </c>
      <c r="J38" s="19">
        <f t="shared" si="1"/>
        <v>282</v>
      </c>
      <c r="K38" s="19">
        <f t="shared" si="1"/>
        <v>270</v>
      </c>
      <c r="L38" s="19">
        <f t="shared" si="1"/>
        <v>286</v>
      </c>
      <c r="M38" s="19">
        <f t="shared" si="1"/>
        <v>277</v>
      </c>
      <c r="O38" s="19">
        <f>SUM(O3:O37)</f>
        <v>4146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D0D45-6E83-4DCC-98A8-0BC7C19ABF26}">
  <dimension ref="A1:Q38"/>
  <sheetViews>
    <sheetView workbookViewId="0">
      <selection activeCell="Q6" sqref="Q6"/>
    </sheetView>
  </sheetViews>
  <sheetFormatPr defaultRowHeight="15" x14ac:dyDescent="0.2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5" max="15" width="9.140625" style="16"/>
  </cols>
  <sheetData>
    <row r="1" spans="1:15" ht="15" customHeight="1" x14ac:dyDescent="0.25">
      <c r="A1" s="15" t="s">
        <v>100</v>
      </c>
    </row>
    <row r="2" spans="1:15" s="16" customFormat="1" ht="15" customHeight="1" thickBot="1" x14ac:dyDescent="0.3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 x14ac:dyDescent="0.3">
      <c r="A3" s="11" t="s">
        <v>20</v>
      </c>
      <c r="B3" s="55">
        <v>0</v>
      </c>
      <c r="C3" s="57">
        <v>0</v>
      </c>
      <c r="D3" s="57">
        <v>0</v>
      </c>
      <c r="E3" s="22">
        <v>1</v>
      </c>
      <c r="F3" s="57">
        <v>3</v>
      </c>
      <c r="G3" s="12">
        <v>0</v>
      </c>
      <c r="H3" s="12">
        <v>3</v>
      </c>
      <c r="I3" s="12">
        <v>7</v>
      </c>
      <c r="J3" s="12">
        <v>3</v>
      </c>
      <c r="K3" s="12">
        <v>0</v>
      </c>
      <c r="L3" s="12">
        <v>2</v>
      </c>
      <c r="M3" s="12">
        <v>1</v>
      </c>
      <c r="O3" s="22">
        <f>SUM(B3:M3)</f>
        <v>20</v>
      </c>
    </row>
    <row r="4" spans="1:15" ht="15" customHeight="1" thickBot="1" x14ac:dyDescent="0.3">
      <c r="A4" s="13" t="s">
        <v>1</v>
      </c>
      <c r="B4" s="56">
        <v>5</v>
      </c>
      <c r="C4" s="58">
        <v>4</v>
      </c>
      <c r="D4" s="58">
        <v>6</v>
      </c>
      <c r="E4" s="22">
        <v>4</v>
      </c>
      <c r="F4" s="58">
        <v>4</v>
      </c>
      <c r="G4" s="14">
        <v>3</v>
      </c>
      <c r="H4" s="14">
        <v>6</v>
      </c>
      <c r="I4" s="14">
        <v>13</v>
      </c>
      <c r="J4" s="14">
        <v>2</v>
      </c>
      <c r="K4" s="14">
        <v>8</v>
      </c>
      <c r="L4" s="14">
        <v>5</v>
      </c>
      <c r="M4" s="14">
        <v>6</v>
      </c>
      <c r="O4" s="22">
        <f t="shared" ref="O4:O37" si="0">SUM(B4:M4)</f>
        <v>66</v>
      </c>
    </row>
    <row r="5" spans="1:15" ht="15" customHeight="1" thickBot="1" x14ac:dyDescent="0.3">
      <c r="A5" s="13" t="s">
        <v>2</v>
      </c>
      <c r="B5" s="56">
        <v>16</v>
      </c>
      <c r="C5" s="58">
        <v>5</v>
      </c>
      <c r="D5" s="58">
        <v>5</v>
      </c>
      <c r="E5" s="22">
        <v>5</v>
      </c>
      <c r="F5" s="58">
        <v>14</v>
      </c>
      <c r="G5" s="14">
        <v>17</v>
      </c>
      <c r="H5" s="14">
        <v>19</v>
      </c>
      <c r="I5" s="14">
        <v>16</v>
      </c>
      <c r="J5" s="14">
        <v>16</v>
      </c>
      <c r="K5" s="14">
        <v>7</v>
      </c>
      <c r="L5" s="14">
        <v>5</v>
      </c>
      <c r="M5" s="14">
        <v>6</v>
      </c>
      <c r="O5" s="22">
        <f t="shared" si="0"/>
        <v>131</v>
      </c>
    </row>
    <row r="6" spans="1:15" ht="15" customHeight="1" thickBot="1" x14ac:dyDescent="0.3">
      <c r="A6" s="13" t="s">
        <v>22</v>
      </c>
      <c r="B6" s="56">
        <v>0</v>
      </c>
      <c r="C6" s="58">
        <v>0</v>
      </c>
      <c r="D6" s="58">
        <v>0</v>
      </c>
      <c r="E6" s="22">
        <v>0</v>
      </c>
      <c r="F6" s="58">
        <v>0</v>
      </c>
      <c r="G6" s="14">
        <v>0</v>
      </c>
      <c r="H6" s="14">
        <v>2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O6" s="22">
        <f t="shared" si="0"/>
        <v>2</v>
      </c>
    </row>
    <row r="7" spans="1:15" ht="15" customHeight="1" thickBot="1" x14ac:dyDescent="0.3">
      <c r="A7" s="13" t="s">
        <v>3</v>
      </c>
      <c r="B7" s="56">
        <v>58</v>
      </c>
      <c r="C7" s="58">
        <v>59</v>
      </c>
      <c r="D7" s="58">
        <v>68</v>
      </c>
      <c r="E7" s="22">
        <v>43</v>
      </c>
      <c r="F7" s="58">
        <v>92</v>
      </c>
      <c r="G7" s="14">
        <v>90</v>
      </c>
      <c r="H7" s="14">
        <v>100</v>
      </c>
      <c r="I7" s="14">
        <v>101</v>
      </c>
      <c r="J7" s="14">
        <v>75</v>
      </c>
      <c r="K7" s="14">
        <v>71</v>
      </c>
      <c r="L7" s="14">
        <v>57</v>
      </c>
      <c r="M7" s="14">
        <v>70</v>
      </c>
      <c r="O7" s="22">
        <f t="shared" si="0"/>
        <v>884</v>
      </c>
    </row>
    <row r="8" spans="1:15" ht="15" customHeight="1" thickBot="1" x14ac:dyDescent="0.3">
      <c r="A8" s="13" t="s">
        <v>4</v>
      </c>
      <c r="B8" s="56">
        <v>1</v>
      </c>
      <c r="C8" s="58">
        <v>0</v>
      </c>
      <c r="D8" s="58">
        <v>2</v>
      </c>
      <c r="E8" s="22">
        <v>2</v>
      </c>
      <c r="F8" s="58">
        <v>4</v>
      </c>
      <c r="G8" s="14">
        <v>7</v>
      </c>
      <c r="H8" s="14">
        <v>2</v>
      </c>
      <c r="I8" s="14">
        <v>4</v>
      </c>
      <c r="J8" s="14">
        <v>6</v>
      </c>
      <c r="K8" s="14">
        <v>2</v>
      </c>
      <c r="L8" s="14">
        <v>2</v>
      </c>
      <c r="M8" s="14">
        <v>2</v>
      </c>
      <c r="O8" s="22">
        <f t="shared" si="0"/>
        <v>34</v>
      </c>
    </row>
    <row r="9" spans="1:15" ht="15" customHeight="1" thickBot="1" x14ac:dyDescent="0.3">
      <c r="A9" s="13" t="s">
        <v>5</v>
      </c>
      <c r="B9" s="56">
        <v>39</v>
      </c>
      <c r="C9" s="58">
        <v>33</v>
      </c>
      <c r="D9" s="58">
        <v>29</v>
      </c>
      <c r="E9" s="22">
        <v>33</v>
      </c>
      <c r="F9" s="58">
        <v>35</v>
      </c>
      <c r="G9" s="14">
        <v>34</v>
      </c>
      <c r="H9" s="14">
        <v>27</v>
      </c>
      <c r="I9" s="14">
        <v>41</v>
      </c>
      <c r="J9" s="14">
        <v>33</v>
      </c>
      <c r="K9" s="14">
        <v>35</v>
      </c>
      <c r="L9" s="14">
        <v>33</v>
      </c>
      <c r="M9" s="14">
        <v>53</v>
      </c>
      <c r="O9" s="22">
        <f t="shared" si="0"/>
        <v>425</v>
      </c>
    </row>
    <row r="10" spans="1:15" ht="15" customHeight="1" thickBot="1" x14ac:dyDescent="0.3">
      <c r="A10" s="13" t="s">
        <v>23</v>
      </c>
      <c r="B10" s="56">
        <v>1</v>
      </c>
      <c r="C10" s="58">
        <v>1</v>
      </c>
      <c r="D10" s="58">
        <v>1</v>
      </c>
      <c r="E10" s="22">
        <v>3</v>
      </c>
      <c r="F10" s="58">
        <v>7</v>
      </c>
      <c r="G10" s="14">
        <v>7</v>
      </c>
      <c r="H10" s="14">
        <v>4</v>
      </c>
      <c r="I10" s="14">
        <v>4</v>
      </c>
      <c r="J10" s="14">
        <v>3</v>
      </c>
      <c r="K10" s="14">
        <v>5</v>
      </c>
      <c r="L10" s="14">
        <v>2</v>
      </c>
      <c r="M10" s="14">
        <v>4</v>
      </c>
      <c r="O10" s="22">
        <f t="shared" si="0"/>
        <v>42</v>
      </c>
    </row>
    <row r="11" spans="1:15" ht="15" customHeight="1" thickBot="1" x14ac:dyDescent="0.3">
      <c r="A11" s="13" t="s">
        <v>24</v>
      </c>
      <c r="B11" s="56">
        <v>1</v>
      </c>
      <c r="C11" s="58">
        <v>7</v>
      </c>
      <c r="D11" s="58">
        <v>14</v>
      </c>
      <c r="E11" s="22">
        <v>4</v>
      </c>
      <c r="F11" s="58">
        <v>20</v>
      </c>
      <c r="G11" s="14">
        <v>20</v>
      </c>
      <c r="H11" s="14">
        <v>17</v>
      </c>
      <c r="I11" s="14">
        <v>22</v>
      </c>
      <c r="J11" s="14">
        <v>8</v>
      </c>
      <c r="K11" s="14">
        <v>8</v>
      </c>
      <c r="L11" s="14">
        <v>14</v>
      </c>
      <c r="M11" s="14">
        <v>24</v>
      </c>
      <c r="O11" s="22">
        <f t="shared" si="0"/>
        <v>159</v>
      </c>
    </row>
    <row r="12" spans="1:15" ht="15" customHeight="1" thickBot="1" x14ac:dyDescent="0.3">
      <c r="A12" s="13" t="s">
        <v>25</v>
      </c>
      <c r="B12" s="56">
        <v>0</v>
      </c>
      <c r="C12" s="58">
        <v>0</v>
      </c>
      <c r="D12" s="58">
        <v>0</v>
      </c>
      <c r="E12" s="22">
        <v>0</v>
      </c>
      <c r="F12" s="58">
        <v>1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2</v>
      </c>
      <c r="M12" s="14">
        <v>1</v>
      </c>
      <c r="O12" s="22">
        <f t="shared" si="0"/>
        <v>4</v>
      </c>
    </row>
    <row r="13" spans="1:15" ht="15" customHeight="1" thickBot="1" x14ac:dyDescent="0.3">
      <c r="A13" s="13" t="s">
        <v>46</v>
      </c>
      <c r="B13" s="56">
        <v>5</v>
      </c>
      <c r="C13" s="58">
        <v>2</v>
      </c>
      <c r="D13" s="58">
        <v>3</v>
      </c>
      <c r="E13" s="22">
        <v>2</v>
      </c>
      <c r="F13" s="58">
        <v>7</v>
      </c>
      <c r="G13" s="14">
        <v>3</v>
      </c>
      <c r="H13" s="14">
        <v>4</v>
      </c>
      <c r="I13" s="14">
        <v>4</v>
      </c>
      <c r="J13" s="14">
        <v>3</v>
      </c>
      <c r="K13" s="14">
        <v>7</v>
      </c>
      <c r="L13" s="14">
        <v>3</v>
      </c>
      <c r="M13" s="14">
        <v>5</v>
      </c>
      <c r="O13" s="22">
        <f t="shared" si="0"/>
        <v>48</v>
      </c>
    </row>
    <row r="14" spans="1:15" ht="15" customHeight="1" thickBot="1" x14ac:dyDescent="0.3">
      <c r="A14" s="13" t="s">
        <v>6</v>
      </c>
      <c r="B14" s="56">
        <v>0</v>
      </c>
      <c r="C14" s="58">
        <v>0</v>
      </c>
      <c r="D14" s="58">
        <v>0</v>
      </c>
      <c r="E14" s="22">
        <v>3</v>
      </c>
      <c r="F14" s="58">
        <v>0</v>
      </c>
      <c r="G14" s="14">
        <v>2</v>
      </c>
      <c r="H14" s="14">
        <v>1</v>
      </c>
      <c r="I14" s="14">
        <v>2</v>
      </c>
      <c r="J14" s="14">
        <v>2</v>
      </c>
      <c r="K14" s="14">
        <v>0</v>
      </c>
      <c r="L14" s="14">
        <v>2</v>
      </c>
      <c r="M14" s="14">
        <v>2</v>
      </c>
      <c r="O14" s="22">
        <f t="shared" si="0"/>
        <v>14</v>
      </c>
    </row>
    <row r="15" spans="1:15" ht="15" customHeight="1" thickBot="1" x14ac:dyDescent="0.3">
      <c r="A15" s="13" t="s">
        <v>47</v>
      </c>
      <c r="B15" s="56">
        <v>1</v>
      </c>
      <c r="C15" s="58">
        <v>0</v>
      </c>
      <c r="D15" s="58">
        <v>1</v>
      </c>
      <c r="E15" s="22">
        <v>0</v>
      </c>
      <c r="F15" s="58">
        <v>0</v>
      </c>
      <c r="G15" s="14">
        <v>0</v>
      </c>
      <c r="H15" s="14">
        <v>2</v>
      </c>
      <c r="I15" s="14">
        <v>0</v>
      </c>
      <c r="J15" s="14">
        <v>1</v>
      </c>
      <c r="K15" s="14">
        <v>1</v>
      </c>
      <c r="L15" s="14">
        <v>0</v>
      </c>
      <c r="M15" s="14">
        <v>0</v>
      </c>
      <c r="O15" s="22">
        <f t="shared" si="0"/>
        <v>6</v>
      </c>
    </row>
    <row r="16" spans="1:15" ht="15" customHeight="1" thickBot="1" x14ac:dyDescent="0.3">
      <c r="A16" s="13" t="s">
        <v>26</v>
      </c>
      <c r="B16" s="56">
        <v>0</v>
      </c>
      <c r="C16" s="58">
        <v>0</v>
      </c>
      <c r="D16" s="58">
        <v>1</v>
      </c>
      <c r="E16" s="22">
        <v>6</v>
      </c>
      <c r="F16" s="58">
        <v>6</v>
      </c>
      <c r="G16" s="14">
        <v>3</v>
      </c>
      <c r="H16" s="14">
        <v>2</v>
      </c>
      <c r="I16" s="14">
        <v>4</v>
      </c>
      <c r="J16" s="14">
        <v>2</v>
      </c>
      <c r="K16" s="14">
        <v>4</v>
      </c>
      <c r="L16" s="14">
        <v>2</v>
      </c>
      <c r="M16" s="14">
        <v>0</v>
      </c>
      <c r="O16" s="22">
        <f t="shared" si="0"/>
        <v>30</v>
      </c>
    </row>
    <row r="17" spans="1:17" ht="15" customHeight="1" thickBot="1" x14ac:dyDescent="0.3">
      <c r="A17" s="13" t="s">
        <v>48</v>
      </c>
      <c r="B17" s="56">
        <v>1</v>
      </c>
      <c r="C17" s="58">
        <v>0</v>
      </c>
      <c r="D17" s="58">
        <v>0</v>
      </c>
      <c r="E17" s="22">
        <v>0</v>
      </c>
      <c r="F17" s="58">
        <v>0</v>
      </c>
      <c r="G17" s="14">
        <v>0</v>
      </c>
      <c r="H17" s="14">
        <v>12</v>
      </c>
      <c r="I17" s="14">
        <v>6</v>
      </c>
      <c r="J17" s="14">
        <v>0</v>
      </c>
      <c r="K17" s="14">
        <v>0</v>
      </c>
      <c r="L17" s="14">
        <v>1</v>
      </c>
      <c r="M17" s="14">
        <v>0</v>
      </c>
      <c r="O17" s="22">
        <f t="shared" si="0"/>
        <v>20</v>
      </c>
    </row>
    <row r="18" spans="1:17" ht="15" customHeight="1" thickBot="1" x14ac:dyDescent="0.3">
      <c r="A18" s="13" t="s">
        <v>27</v>
      </c>
      <c r="B18" s="56">
        <v>14</v>
      </c>
      <c r="C18" s="58">
        <v>25</v>
      </c>
      <c r="D18" s="58">
        <v>22</v>
      </c>
      <c r="E18" s="22">
        <v>9</v>
      </c>
      <c r="F18" s="58">
        <v>55</v>
      </c>
      <c r="G18" s="14">
        <v>53</v>
      </c>
      <c r="H18" s="14">
        <v>112</v>
      </c>
      <c r="I18" s="14">
        <v>129</v>
      </c>
      <c r="J18" s="14">
        <v>89</v>
      </c>
      <c r="K18" s="14">
        <v>79</v>
      </c>
      <c r="L18" s="14">
        <v>77</v>
      </c>
      <c r="M18" s="14">
        <v>87</v>
      </c>
      <c r="O18" s="22">
        <f>SUM(B18:M18)</f>
        <v>751</v>
      </c>
    </row>
    <row r="19" spans="1:17" ht="15" customHeight="1" thickBot="1" x14ac:dyDescent="0.3">
      <c r="A19" s="13" t="s">
        <v>7</v>
      </c>
      <c r="B19" s="56">
        <v>1</v>
      </c>
      <c r="C19" s="58">
        <v>1</v>
      </c>
      <c r="D19" s="58">
        <v>2</v>
      </c>
      <c r="E19" s="22">
        <v>0</v>
      </c>
      <c r="F19" s="58">
        <v>5</v>
      </c>
      <c r="G19" s="14">
        <v>4</v>
      </c>
      <c r="H19" s="14">
        <v>10</v>
      </c>
      <c r="I19" s="14">
        <v>8</v>
      </c>
      <c r="J19" s="14">
        <v>4</v>
      </c>
      <c r="K19" s="14">
        <v>6</v>
      </c>
      <c r="L19" s="14">
        <v>0</v>
      </c>
      <c r="M19" s="14">
        <v>2</v>
      </c>
      <c r="O19" s="22">
        <f t="shared" si="0"/>
        <v>43</v>
      </c>
      <c r="Q19" t="s">
        <v>84</v>
      </c>
    </row>
    <row r="20" spans="1:17" ht="15" customHeight="1" thickBot="1" x14ac:dyDescent="0.3">
      <c r="A20" s="13" t="s">
        <v>29</v>
      </c>
      <c r="B20" s="56">
        <v>1</v>
      </c>
      <c r="C20" s="58">
        <v>0</v>
      </c>
      <c r="D20" s="58">
        <v>1</v>
      </c>
      <c r="E20" s="22">
        <v>0</v>
      </c>
      <c r="F20" s="58">
        <v>2</v>
      </c>
      <c r="G20" s="14">
        <v>1</v>
      </c>
      <c r="H20" s="14">
        <v>3</v>
      </c>
      <c r="I20" s="14">
        <v>1</v>
      </c>
      <c r="J20" s="14">
        <v>0</v>
      </c>
      <c r="K20" s="14">
        <v>2</v>
      </c>
      <c r="L20" s="14">
        <v>1</v>
      </c>
      <c r="M20" s="14">
        <v>1</v>
      </c>
      <c r="O20" s="22">
        <f t="shared" si="0"/>
        <v>13</v>
      </c>
    </row>
    <row r="21" spans="1:17" ht="15" customHeight="1" thickBot="1" x14ac:dyDescent="0.3">
      <c r="A21" s="13" t="s">
        <v>30</v>
      </c>
      <c r="B21" s="56">
        <v>0</v>
      </c>
      <c r="C21" s="58">
        <v>0</v>
      </c>
      <c r="D21" s="58">
        <v>0</v>
      </c>
      <c r="E21" s="22">
        <v>0</v>
      </c>
      <c r="F21" s="58">
        <v>0</v>
      </c>
      <c r="G21" s="14">
        <v>0</v>
      </c>
      <c r="H21" s="14">
        <v>2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O21" s="22">
        <f t="shared" si="0"/>
        <v>3</v>
      </c>
    </row>
    <row r="22" spans="1:17" ht="15" customHeight="1" thickBot="1" x14ac:dyDescent="0.3">
      <c r="A22" s="13" t="s">
        <v>50</v>
      </c>
      <c r="B22" s="56">
        <v>23</v>
      </c>
      <c r="C22" s="58">
        <v>25</v>
      </c>
      <c r="D22" s="58">
        <v>34</v>
      </c>
      <c r="E22" s="22">
        <v>27</v>
      </c>
      <c r="F22" s="58">
        <v>84</v>
      </c>
      <c r="G22" s="14">
        <v>89</v>
      </c>
      <c r="H22" s="14">
        <v>71</v>
      </c>
      <c r="I22" s="14">
        <v>62</v>
      </c>
      <c r="J22" s="14">
        <v>38</v>
      </c>
      <c r="K22" s="14">
        <v>63</v>
      </c>
      <c r="L22" s="14">
        <v>51</v>
      </c>
      <c r="M22" s="14">
        <v>46</v>
      </c>
      <c r="O22" s="22">
        <f t="shared" si="0"/>
        <v>613</v>
      </c>
    </row>
    <row r="23" spans="1:17" ht="15" customHeight="1" thickBot="1" x14ac:dyDescent="0.3">
      <c r="A23" s="13" t="s">
        <v>34</v>
      </c>
      <c r="B23" s="56">
        <v>1</v>
      </c>
      <c r="C23" s="58">
        <v>0</v>
      </c>
      <c r="D23" s="58">
        <v>0</v>
      </c>
      <c r="E23" s="22">
        <v>3</v>
      </c>
      <c r="F23" s="58">
        <v>2</v>
      </c>
      <c r="G23" s="14">
        <v>0</v>
      </c>
      <c r="H23" s="14">
        <v>2</v>
      </c>
      <c r="I23" s="14">
        <v>0</v>
      </c>
      <c r="J23" s="14">
        <v>0</v>
      </c>
      <c r="K23" s="14">
        <v>0</v>
      </c>
      <c r="L23" s="14">
        <v>1</v>
      </c>
      <c r="M23" s="14">
        <v>1</v>
      </c>
      <c r="O23" s="22">
        <f t="shared" si="0"/>
        <v>10</v>
      </c>
    </row>
    <row r="24" spans="1:17" ht="15" customHeight="1" thickBot="1" x14ac:dyDescent="0.3">
      <c r="A24" s="13" t="s">
        <v>9</v>
      </c>
      <c r="B24" s="56">
        <v>14</v>
      </c>
      <c r="C24" s="58">
        <v>17</v>
      </c>
      <c r="D24" s="58">
        <v>28</v>
      </c>
      <c r="E24" s="22">
        <v>26</v>
      </c>
      <c r="F24" s="58">
        <v>39</v>
      </c>
      <c r="G24" s="14">
        <v>20</v>
      </c>
      <c r="H24" s="14">
        <v>12</v>
      </c>
      <c r="I24" s="14">
        <v>14</v>
      </c>
      <c r="J24" s="14">
        <v>23</v>
      </c>
      <c r="K24" s="14">
        <v>21</v>
      </c>
      <c r="L24" s="14">
        <v>9</v>
      </c>
      <c r="M24" s="14">
        <v>5</v>
      </c>
      <c r="O24" s="22">
        <f t="shared" si="0"/>
        <v>228</v>
      </c>
    </row>
    <row r="25" spans="1:17" ht="15" customHeight="1" thickBot="1" x14ac:dyDescent="0.3">
      <c r="A25" s="13" t="s">
        <v>10</v>
      </c>
      <c r="B25" s="56">
        <v>1</v>
      </c>
      <c r="C25" s="58">
        <v>4</v>
      </c>
      <c r="D25" s="58">
        <v>3</v>
      </c>
      <c r="E25" s="22">
        <v>3</v>
      </c>
      <c r="F25" s="58">
        <v>3</v>
      </c>
      <c r="G25" s="14">
        <v>6</v>
      </c>
      <c r="H25" s="14">
        <v>6</v>
      </c>
      <c r="I25" s="14">
        <v>4</v>
      </c>
      <c r="J25" s="14">
        <v>1</v>
      </c>
      <c r="K25" s="14">
        <v>6</v>
      </c>
      <c r="L25" s="14">
        <v>5</v>
      </c>
      <c r="M25" s="14">
        <v>6</v>
      </c>
      <c r="O25" s="22">
        <f t="shared" si="0"/>
        <v>48</v>
      </c>
    </row>
    <row r="26" spans="1:17" ht="15" customHeight="1" thickBot="1" x14ac:dyDescent="0.3">
      <c r="A26" s="13" t="s">
        <v>11</v>
      </c>
      <c r="B26" s="56">
        <v>8</v>
      </c>
      <c r="C26" s="58">
        <v>7</v>
      </c>
      <c r="D26" s="58">
        <v>5</v>
      </c>
      <c r="E26" s="22">
        <v>4</v>
      </c>
      <c r="F26" s="58">
        <v>12</v>
      </c>
      <c r="G26" s="14">
        <v>19</v>
      </c>
      <c r="H26" s="14">
        <v>36</v>
      </c>
      <c r="I26" s="14">
        <v>18</v>
      </c>
      <c r="J26" s="14">
        <v>11</v>
      </c>
      <c r="K26" s="14">
        <v>9</v>
      </c>
      <c r="L26" s="14">
        <v>3</v>
      </c>
      <c r="M26" s="14">
        <v>6</v>
      </c>
      <c r="O26" s="22">
        <f t="shared" si="0"/>
        <v>138</v>
      </c>
    </row>
    <row r="27" spans="1:17" ht="15" customHeight="1" thickBot="1" x14ac:dyDescent="0.3">
      <c r="A27" s="13" t="s">
        <v>12</v>
      </c>
      <c r="B27" s="56">
        <v>45</v>
      </c>
      <c r="C27" s="58">
        <v>77</v>
      </c>
      <c r="D27" s="58">
        <v>76</v>
      </c>
      <c r="E27" s="22">
        <v>54</v>
      </c>
      <c r="F27" s="58">
        <v>79</v>
      </c>
      <c r="G27" s="14">
        <v>77</v>
      </c>
      <c r="H27" s="14">
        <v>79</v>
      </c>
      <c r="I27" s="14">
        <v>34</v>
      </c>
      <c r="J27" s="14">
        <v>24</v>
      </c>
      <c r="K27" s="14">
        <v>36</v>
      </c>
      <c r="L27" s="14">
        <v>27</v>
      </c>
      <c r="M27" s="14">
        <v>23</v>
      </c>
      <c r="O27" s="22">
        <f t="shared" si="0"/>
        <v>631</v>
      </c>
    </row>
    <row r="28" spans="1:17" ht="15" customHeight="1" thickBot="1" x14ac:dyDescent="0.3">
      <c r="A28" s="13" t="s">
        <v>13</v>
      </c>
      <c r="B28" s="56">
        <v>0</v>
      </c>
      <c r="C28" s="58">
        <v>1</v>
      </c>
      <c r="D28" s="58">
        <v>0</v>
      </c>
      <c r="E28" s="22">
        <v>0</v>
      </c>
      <c r="F28" s="58">
        <v>2</v>
      </c>
      <c r="G28" s="14">
        <v>0</v>
      </c>
      <c r="H28" s="14">
        <v>2</v>
      </c>
      <c r="I28" s="14">
        <v>1</v>
      </c>
      <c r="J28" s="14">
        <v>0</v>
      </c>
      <c r="K28" s="14">
        <v>0</v>
      </c>
      <c r="L28" s="14">
        <v>0</v>
      </c>
      <c r="M28" s="14">
        <v>0</v>
      </c>
      <c r="O28" s="22">
        <f t="shared" si="0"/>
        <v>6</v>
      </c>
    </row>
    <row r="29" spans="1:17" ht="15" customHeight="1" thickBot="1" x14ac:dyDescent="0.3">
      <c r="A29" s="13" t="s">
        <v>14</v>
      </c>
      <c r="B29" s="56">
        <v>0</v>
      </c>
      <c r="C29" s="58">
        <v>3</v>
      </c>
      <c r="D29" s="58">
        <v>1</v>
      </c>
      <c r="E29" s="22">
        <v>0</v>
      </c>
      <c r="F29" s="58">
        <v>5</v>
      </c>
      <c r="G29" s="14">
        <v>4</v>
      </c>
      <c r="H29" s="14">
        <v>0</v>
      </c>
      <c r="I29" s="14">
        <v>0</v>
      </c>
      <c r="J29" s="14">
        <v>3</v>
      </c>
      <c r="K29" s="14">
        <v>1</v>
      </c>
      <c r="L29" s="14">
        <v>0</v>
      </c>
      <c r="M29" s="14">
        <v>2</v>
      </c>
      <c r="O29" s="22">
        <f t="shared" si="0"/>
        <v>19</v>
      </c>
    </row>
    <row r="30" spans="1:17" ht="15" customHeight="1" thickBot="1" x14ac:dyDescent="0.3">
      <c r="A30" s="13" t="s">
        <v>52</v>
      </c>
      <c r="B30" s="56">
        <v>29</v>
      </c>
      <c r="C30" s="58">
        <v>9</v>
      </c>
      <c r="D30" s="58">
        <v>37</v>
      </c>
      <c r="E30" s="22">
        <v>41</v>
      </c>
      <c r="F30" s="58">
        <v>51</v>
      </c>
      <c r="G30" s="14">
        <v>44</v>
      </c>
      <c r="H30" s="14">
        <v>45</v>
      </c>
      <c r="I30" s="14">
        <v>44</v>
      </c>
      <c r="J30" s="14">
        <v>38</v>
      </c>
      <c r="K30" s="14">
        <v>59</v>
      </c>
      <c r="L30" s="14">
        <v>29</v>
      </c>
      <c r="M30" s="14">
        <v>25</v>
      </c>
      <c r="O30" s="22">
        <f t="shared" si="0"/>
        <v>451</v>
      </c>
    </row>
    <row r="31" spans="1:17" ht="15" customHeight="1" thickBot="1" x14ac:dyDescent="0.3">
      <c r="A31" s="13" t="s">
        <v>49</v>
      </c>
      <c r="B31" s="56">
        <v>6</v>
      </c>
      <c r="C31" s="58">
        <v>6</v>
      </c>
      <c r="D31" s="58">
        <v>16</v>
      </c>
      <c r="E31" s="22">
        <v>16</v>
      </c>
      <c r="F31" s="58">
        <v>9</v>
      </c>
      <c r="G31" s="14">
        <v>4</v>
      </c>
      <c r="H31" s="14">
        <v>0</v>
      </c>
      <c r="I31" s="14">
        <v>0</v>
      </c>
      <c r="J31" s="14">
        <v>23</v>
      </c>
      <c r="K31" s="14">
        <v>30</v>
      </c>
      <c r="L31" s="14">
        <v>14</v>
      </c>
      <c r="M31" s="14">
        <v>6</v>
      </c>
      <c r="O31" s="22">
        <f t="shared" si="0"/>
        <v>130</v>
      </c>
    </row>
    <row r="32" spans="1:17" ht="15" customHeight="1" thickBot="1" x14ac:dyDescent="0.3">
      <c r="A32" s="13" t="s">
        <v>43</v>
      </c>
      <c r="B32" s="56">
        <v>0</v>
      </c>
      <c r="C32" s="58">
        <v>0</v>
      </c>
      <c r="D32" s="58">
        <v>2</v>
      </c>
      <c r="E32" s="22">
        <v>0</v>
      </c>
      <c r="F32" s="58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O32" s="22">
        <f t="shared" si="0"/>
        <v>2</v>
      </c>
    </row>
    <row r="33" spans="1:15" ht="15" customHeight="1" thickBot="1" x14ac:dyDescent="0.3">
      <c r="A33" s="13" t="s">
        <v>51</v>
      </c>
      <c r="B33" s="56">
        <v>7</v>
      </c>
      <c r="C33" s="58">
        <v>5</v>
      </c>
      <c r="D33" s="58">
        <v>6</v>
      </c>
      <c r="E33" s="22">
        <v>7</v>
      </c>
      <c r="F33" s="58">
        <v>15</v>
      </c>
      <c r="G33" s="14">
        <v>7</v>
      </c>
      <c r="H33" s="14">
        <v>21</v>
      </c>
      <c r="I33" s="14">
        <v>24</v>
      </c>
      <c r="J33" s="14">
        <v>8</v>
      </c>
      <c r="K33" s="14">
        <v>9</v>
      </c>
      <c r="L33" s="14">
        <v>11</v>
      </c>
      <c r="M33" s="14">
        <v>4</v>
      </c>
      <c r="O33" s="22">
        <f t="shared" si="0"/>
        <v>124</v>
      </c>
    </row>
    <row r="34" spans="1:15" ht="15" customHeight="1" thickBot="1" x14ac:dyDescent="0.3">
      <c r="A34" s="13" t="s">
        <v>15</v>
      </c>
      <c r="B34" s="56">
        <v>5</v>
      </c>
      <c r="C34" s="58">
        <v>2</v>
      </c>
      <c r="D34" s="58">
        <v>7</v>
      </c>
      <c r="E34" s="22">
        <v>3</v>
      </c>
      <c r="F34" s="58">
        <v>10</v>
      </c>
      <c r="G34" s="14">
        <v>3</v>
      </c>
      <c r="H34" s="14">
        <v>6</v>
      </c>
      <c r="I34" s="14">
        <v>4</v>
      </c>
      <c r="J34" s="14">
        <v>4</v>
      </c>
      <c r="K34" s="14">
        <v>4</v>
      </c>
      <c r="L34" s="14">
        <v>3</v>
      </c>
      <c r="M34" s="14">
        <v>2</v>
      </c>
      <c r="O34" s="22">
        <f t="shared" si="0"/>
        <v>53</v>
      </c>
    </row>
    <row r="35" spans="1:15" ht="15" customHeight="1" thickBot="1" x14ac:dyDescent="0.3">
      <c r="A35" s="13" t="s">
        <v>40</v>
      </c>
      <c r="B35" s="56">
        <v>0</v>
      </c>
      <c r="C35" s="58">
        <v>0</v>
      </c>
      <c r="D35" s="58">
        <v>1</v>
      </c>
      <c r="E35" s="22">
        <v>1</v>
      </c>
      <c r="F35" s="58">
        <v>1</v>
      </c>
      <c r="G35" s="14">
        <v>1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O35" s="22">
        <f t="shared" si="0"/>
        <v>5</v>
      </c>
    </row>
    <row r="36" spans="1:15" ht="15" customHeight="1" thickBot="1" x14ac:dyDescent="0.3">
      <c r="A36" s="13" t="s">
        <v>16</v>
      </c>
      <c r="B36" s="56">
        <v>2</v>
      </c>
      <c r="C36" s="58">
        <v>0</v>
      </c>
      <c r="D36" s="58">
        <v>1</v>
      </c>
      <c r="E36" s="22">
        <v>2</v>
      </c>
      <c r="F36" s="58">
        <v>2</v>
      </c>
      <c r="G36" s="14">
        <v>5</v>
      </c>
      <c r="H36" s="14">
        <v>7</v>
      </c>
      <c r="I36" s="14">
        <v>4</v>
      </c>
      <c r="J36" s="14">
        <v>2</v>
      </c>
      <c r="K36" s="14">
        <v>5</v>
      </c>
      <c r="L36" s="14">
        <v>0</v>
      </c>
      <c r="M36" s="14">
        <v>2</v>
      </c>
      <c r="O36" s="22">
        <f t="shared" si="0"/>
        <v>32</v>
      </c>
    </row>
    <row r="37" spans="1:15" ht="15" customHeight="1" thickBot="1" x14ac:dyDescent="0.3">
      <c r="A37" s="13" t="s">
        <v>17</v>
      </c>
      <c r="B37" s="56">
        <v>4</v>
      </c>
      <c r="C37" s="58">
        <v>3</v>
      </c>
      <c r="D37" s="58">
        <v>1</v>
      </c>
      <c r="E37" s="22">
        <v>1</v>
      </c>
      <c r="F37" s="58">
        <v>7</v>
      </c>
      <c r="G37" s="14">
        <v>3</v>
      </c>
      <c r="H37" s="14">
        <v>10</v>
      </c>
      <c r="I37" s="14">
        <v>11</v>
      </c>
      <c r="J37" s="14">
        <v>4</v>
      </c>
      <c r="K37" s="14">
        <v>1</v>
      </c>
      <c r="L37" s="14">
        <v>3</v>
      </c>
      <c r="M37" s="14">
        <v>2</v>
      </c>
      <c r="O37" s="22">
        <f t="shared" si="0"/>
        <v>50</v>
      </c>
    </row>
    <row r="38" spans="1:15" s="19" customFormat="1" ht="15" customHeight="1" x14ac:dyDescent="0.25">
      <c r="A38" s="20" t="s">
        <v>44</v>
      </c>
      <c r="B38" s="30">
        <f t="shared" ref="B38:M38" si="1">SUM(B3:B37)</f>
        <v>289</v>
      </c>
      <c r="C38" s="30">
        <f t="shared" si="1"/>
        <v>296</v>
      </c>
      <c r="D38" s="30">
        <f t="shared" si="1"/>
        <v>373</v>
      </c>
      <c r="E38" s="30">
        <f t="shared" si="1"/>
        <v>303</v>
      </c>
      <c r="F38" s="30">
        <f t="shared" si="1"/>
        <v>576</v>
      </c>
      <c r="G38" s="30">
        <f t="shared" si="1"/>
        <v>526</v>
      </c>
      <c r="H38" s="30">
        <f t="shared" si="1"/>
        <v>625</v>
      </c>
      <c r="I38" s="30">
        <f t="shared" si="1"/>
        <v>582</v>
      </c>
      <c r="J38" s="30">
        <f t="shared" si="1"/>
        <v>428</v>
      </c>
      <c r="K38" s="30">
        <f t="shared" si="1"/>
        <v>479</v>
      </c>
      <c r="L38" s="30">
        <f t="shared" si="1"/>
        <v>364</v>
      </c>
      <c r="M38" s="30">
        <f t="shared" si="1"/>
        <v>394</v>
      </c>
      <c r="N38" s="30"/>
      <c r="O38" s="30">
        <f>SUM(O3:O37)</f>
        <v>5235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D0DC8-454A-45FC-8728-0958B668386A}">
  <dimension ref="A1:Q38"/>
  <sheetViews>
    <sheetView tabSelected="1" workbookViewId="0">
      <selection activeCell="T5" sqref="T5"/>
    </sheetView>
  </sheetViews>
  <sheetFormatPr defaultRowHeight="15" x14ac:dyDescent="0.2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5" max="15" width="9.140625" style="16"/>
  </cols>
  <sheetData>
    <row r="1" spans="1:15" ht="15" customHeight="1" x14ac:dyDescent="0.25">
      <c r="A1" s="15" t="s">
        <v>103</v>
      </c>
    </row>
    <row r="2" spans="1:15" s="16" customFormat="1" ht="15" customHeight="1" thickBot="1" x14ac:dyDescent="0.3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 x14ac:dyDescent="0.3">
      <c r="A3" s="11" t="s">
        <v>20</v>
      </c>
      <c r="B3" s="55">
        <v>0</v>
      </c>
      <c r="C3" s="57">
        <v>0</v>
      </c>
      <c r="D3" s="57">
        <v>0</v>
      </c>
      <c r="E3" s="22">
        <v>1</v>
      </c>
      <c r="F3" s="57"/>
      <c r="G3" s="12"/>
      <c r="H3" s="12"/>
      <c r="I3" s="12"/>
      <c r="J3" s="12"/>
      <c r="K3" s="12"/>
      <c r="L3" s="12"/>
      <c r="M3" s="12"/>
      <c r="O3" s="22">
        <f>SUM(B3:M3)</f>
        <v>1</v>
      </c>
    </row>
    <row r="4" spans="1:15" ht="15" customHeight="1" thickBot="1" x14ac:dyDescent="0.3">
      <c r="A4" s="13" t="s">
        <v>1</v>
      </c>
      <c r="B4" s="56">
        <v>10</v>
      </c>
      <c r="C4" s="58">
        <v>10</v>
      </c>
      <c r="D4" s="58">
        <v>8</v>
      </c>
      <c r="E4" s="22">
        <v>7</v>
      </c>
      <c r="F4" s="58"/>
      <c r="G4" s="14"/>
      <c r="H4" s="14"/>
      <c r="I4" s="14"/>
      <c r="J4" s="14"/>
      <c r="K4" s="14"/>
      <c r="L4" s="14"/>
      <c r="M4" s="14"/>
      <c r="O4" s="22">
        <f t="shared" ref="O4:O37" si="0">SUM(B4:M4)</f>
        <v>35</v>
      </c>
    </row>
    <row r="5" spans="1:15" ht="15" customHeight="1" thickBot="1" x14ac:dyDescent="0.3">
      <c r="A5" s="13" t="s">
        <v>2</v>
      </c>
      <c r="B5" s="56">
        <v>7</v>
      </c>
      <c r="C5" s="58">
        <v>5</v>
      </c>
      <c r="D5" s="58">
        <v>10</v>
      </c>
      <c r="E5" s="22">
        <v>7</v>
      </c>
      <c r="F5" s="58"/>
      <c r="G5" s="14"/>
      <c r="H5" s="14"/>
      <c r="I5" s="14"/>
      <c r="J5" s="14"/>
      <c r="K5" s="14"/>
      <c r="L5" s="14"/>
      <c r="M5" s="14"/>
      <c r="O5" s="22">
        <f t="shared" si="0"/>
        <v>29</v>
      </c>
    </row>
    <row r="6" spans="1:15" ht="15" customHeight="1" thickBot="1" x14ac:dyDescent="0.3">
      <c r="A6" s="13" t="s">
        <v>22</v>
      </c>
      <c r="B6" s="56">
        <v>0</v>
      </c>
      <c r="C6" s="58">
        <v>0</v>
      </c>
      <c r="D6" s="58">
        <v>0</v>
      </c>
      <c r="E6" s="22">
        <v>1</v>
      </c>
      <c r="F6" s="58"/>
      <c r="G6" s="14"/>
      <c r="H6" s="14"/>
      <c r="I6" s="14"/>
      <c r="J6" s="14"/>
      <c r="K6" s="14"/>
      <c r="L6" s="14"/>
      <c r="M6" s="14"/>
      <c r="O6" s="22">
        <f t="shared" si="0"/>
        <v>1</v>
      </c>
    </row>
    <row r="7" spans="1:15" ht="15" customHeight="1" thickBot="1" x14ac:dyDescent="0.3">
      <c r="A7" s="13" t="s">
        <v>3</v>
      </c>
      <c r="B7" s="56">
        <v>71</v>
      </c>
      <c r="C7" s="58">
        <v>66</v>
      </c>
      <c r="D7" s="58">
        <v>51</v>
      </c>
      <c r="E7" s="22">
        <v>77</v>
      </c>
      <c r="F7" s="58"/>
      <c r="G7" s="14"/>
      <c r="H7" s="14"/>
      <c r="I7" s="14"/>
      <c r="J7" s="14"/>
      <c r="K7" s="14"/>
      <c r="L7" s="14"/>
      <c r="M7" s="14"/>
      <c r="O7" s="22">
        <f t="shared" si="0"/>
        <v>265</v>
      </c>
    </row>
    <row r="8" spans="1:15" ht="15" customHeight="1" thickBot="1" x14ac:dyDescent="0.3">
      <c r="A8" s="13" t="s">
        <v>4</v>
      </c>
      <c r="B8" s="56">
        <v>1</v>
      </c>
      <c r="C8" s="58">
        <v>1</v>
      </c>
      <c r="D8" s="58">
        <v>3</v>
      </c>
      <c r="E8" s="22">
        <v>8</v>
      </c>
      <c r="F8" s="58"/>
      <c r="G8" s="14"/>
      <c r="H8" s="14"/>
      <c r="I8" s="14"/>
      <c r="J8" s="14"/>
      <c r="K8" s="14"/>
      <c r="L8" s="14"/>
      <c r="M8" s="14"/>
      <c r="O8" s="22">
        <f t="shared" si="0"/>
        <v>13</v>
      </c>
    </row>
    <row r="9" spans="1:15" ht="15" customHeight="1" thickBot="1" x14ac:dyDescent="0.3">
      <c r="A9" s="13" t="s">
        <v>5</v>
      </c>
      <c r="B9" s="56">
        <v>25</v>
      </c>
      <c r="C9" s="58">
        <v>24</v>
      </c>
      <c r="D9" s="58">
        <v>18</v>
      </c>
      <c r="E9" s="22">
        <v>35</v>
      </c>
      <c r="F9" s="58"/>
      <c r="G9" s="14"/>
      <c r="H9" s="14"/>
      <c r="I9" s="14"/>
      <c r="J9" s="14"/>
      <c r="K9" s="14"/>
      <c r="L9" s="14"/>
      <c r="M9" s="14"/>
      <c r="O9" s="22">
        <f t="shared" si="0"/>
        <v>102</v>
      </c>
    </row>
    <row r="10" spans="1:15" ht="15" customHeight="1" thickBot="1" x14ac:dyDescent="0.3">
      <c r="A10" s="13" t="s">
        <v>23</v>
      </c>
      <c r="B10" s="56">
        <v>4</v>
      </c>
      <c r="C10" s="58">
        <v>2</v>
      </c>
      <c r="D10" s="58">
        <v>2</v>
      </c>
      <c r="E10" s="22">
        <v>4</v>
      </c>
      <c r="F10" s="58"/>
      <c r="G10" s="14"/>
      <c r="H10" s="14"/>
      <c r="I10" s="14"/>
      <c r="J10" s="14"/>
      <c r="K10" s="14"/>
      <c r="L10" s="14"/>
      <c r="M10" s="14"/>
      <c r="O10" s="22">
        <f t="shared" si="0"/>
        <v>12</v>
      </c>
    </row>
    <row r="11" spans="1:15" ht="15" customHeight="1" thickBot="1" x14ac:dyDescent="0.3">
      <c r="A11" s="13" t="s">
        <v>24</v>
      </c>
      <c r="B11" s="56">
        <v>12</v>
      </c>
      <c r="C11" s="58">
        <v>20</v>
      </c>
      <c r="D11" s="58">
        <v>14</v>
      </c>
      <c r="E11" s="22">
        <v>14</v>
      </c>
      <c r="F11" s="58"/>
      <c r="G11" s="14"/>
      <c r="H11" s="14"/>
      <c r="I11" s="14"/>
      <c r="J11" s="14"/>
      <c r="K11" s="14"/>
      <c r="L11" s="14"/>
      <c r="M11" s="14"/>
      <c r="O11" s="22">
        <f t="shared" si="0"/>
        <v>60</v>
      </c>
    </row>
    <row r="12" spans="1:15" ht="15" customHeight="1" thickBot="1" x14ac:dyDescent="0.3">
      <c r="A12" s="13" t="s">
        <v>25</v>
      </c>
      <c r="B12" s="56">
        <v>1</v>
      </c>
      <c r="C12" s="58">
        <v>0</v>
      </c>
      <c r="D12" s="58">
        <v>0</v>
      </c>
      <c r="E12" s="22">
        <v>0</v>
      </c>
      <c r="F12" s="58"/>
      <c r="G12" s="14"/>
      <c r="H12" s="14"/>
      <c r="I12" s="14"/>
      <c r="J12" s="14"/>
      <c r="K12" s="14"/>
      <c r="L12" s="14"/>
      <c r="M12" s="14"/>
      <c r="O12" s="22">
        <f t="shared" si="0"/>
        <v>1</v>
      </c>
    </row>
    <row r="13" spans="1:15" ht="15" customHeight="1" thickBot="1" x14ac:dyDescent="0.3">
      <c r="A13" s="13" t="s">
        <v>46</v>
      </c>
      <c r="B13" s="56">
        <v>6</v>
      </c>
      <c r="C13" s="58">
        <v>6</v>
      </c>
      <c r="D13" s="58">
        <v>4</v>
      </c>
      <c r="E13" s="22">
        <v>3</v>
      </c>
      <c r="F13" s="58"/>
      <c r="G13" s="14"/>
      <c r="H13" s="14"/>
      <c r="I13" s="14"/>
      <c r="J13" s="14"/>
      <c r="K13" s="14"/>
      <c r="L13" s="14"/>
      <c r="M13" s="14"/>
      <c r="O13" s="22">
        <f t="shared" si="0"/>
        <v>19</v>
      </c>
    </row>
    <row r="14" spans="1:15" ht="15" customHeight="1" thickBot="1" x14ac:dyDescent="0.3">
      <c r="A14" s="13" t="s">
        <v>6</v>
      </c>
      <c r="B14" s="56">
        <v>0</v>
      </c>
      <c r="C14" s="58">
        <v>0</v>
      </c>
      <c r="D14" s="58">
        <v>1</v>
      </c>
      <c r="E14" s="22">
        <v>0</v>
      </c>
      <c r="F14" s="58"/>
      <c r="G14" s="14"/>
      <c r="H14" s="14"/>
      <c r="I14" s="14"/>
      <c r="J14" s="14"/>
      <c r="K14" s="14"/>
      <c r="L14" s="14"/>
      <c r="M14" s="14"/>
      <c r="O14" s="22">
        <f t="shared" si="0"/>
        <v>1</v>
      </c>
    </row>
    <row r="15" spans="1:15" ht="15" customHeight="1" thickBot="1" x14ac:dyDescent="0.3">
      <c r="A15" s="13" t="s">
        <v>47</v>
      </c>
      <c r="B15" s="56">
        <v>0</v>
      </c>
      <c r="C15" s="58">
        <v>1</v>
      </c>
      <c r="D15" s="58">
        <v>0</v>
      </c>
      <c r="E15" s="22">
        <v>0</v>
      </c>
      <c r="F15" s="58"/>
      <c r="G15" s="14"/>
      <c r="H15" s="14"/>
      <c r="I15" s="14"/>
      <c r="J15" s="14"/>
      <c r="K15" s="14"/>
      <c r="L15" s="14"/>
      <c r="M15" s="14"/>
      <c r="O15" s="22">
        <f t="shared" si="0"/>
        <v>1</v>
      </c>
    </row>
    <row r="16" spans="1:15" ht="15" customHeight="1" thickBot="1" x14ac:dyDescent="0.3">
      <c r="A16" s="13" t="s">
        <v>26</v>
      </c>
      <c r="B16" s="56">
        <v>2</v>
      </c>
      <c r="C16" s="58">
        <v>2</v>
      </c>
      <c r="D16" s="58">
        <v>0</v>
      </c>
      <c r="E16" s="22">
        <v>1</v>
      </c>
      <c r="F16" s="58"/>
      <c r="G16" s="14"/>
      <c r="H16" s="14"/>
      <c r="I16" s="14"/>
      <c r="J16" s="14"/>
      <c r="K16" s="14"/>
      <c r="L16" s="14"/>
      <c r="M16" s="14"/>
      <c r="O16" s="22">
        <f t="shared" si="0"/>
        <v>5</v>
      </c>
    </row>
    <row r="17" spans="1:17" ht="15" customHeight="1" thickBot="1" x14ac:dyDescent="0.3">
      <c r="A17" s="13" t="s">
        <v>48</v>
      </c>
      <c r="B17" s="56">
        <v>0</v>
      </c>
      <c r="C17" s="58">
        <v>0</v>
      </c>
      <c r="D17" s="58">
        <v>0</v>
      </c>
      <c r="E17" s="22">
        <v>0</v>
      </c>
      <c r="F17" s="58"/>
      <c r="G17" s="14"/>
      <c r="H17" s="14"/>
      <c r="I17" s="14"/>
      <c r="J17" s="14"/>
      <c r="K17" s="14"/>
      <c r="L17" s="14"/>
      <c r="M17" s="14"/>
      <c r="O17" s="22">
        <f t="shared" si="0"/>
        <v>0</v>
      </c>
    </row>
    <row r="18" spans="1:17" ht="15" customHeight="1" thickBot="1" x14ac:dyDescent="0.3">
      <c r="A18" s="13" t="s">
        <v>27</v>
      </c>
      <c r="B18" s="56">
        <v>81</v>
      </c>
      <c r="C18" s="58">
        <v>94</v>
      </c>
      <c r="D18" s="58">
        <v>74</v>
      </c>
      <c r="E18" s="22">
        <v>72</v>
      </c>
      <c r="F18" s="58"/>
      <c r="G18" s="14"/>
      <c r="H18" s="14"/>
      <c r="I18" s="14"/>
      <c r="J18" s="14"/>
      <c r="K18" s="14"/>
      <c r="L18" s="14"/>
      <c r="M18" s="14"/>
      <c r="O18" s="22">
        <f>SUM(B18:M18)</f>
        <v>321</v>
      </c>
    </row>
    <row r="19" spans="1:17" ht="15" customHeight="1" thickBot="1" x14ac:dyDescent="0.3">
      <c r="A19" s="13" t="s">
        <v>7</v>
      </c>
      <c r="B19" s="56">
        <v>2</v>
      </c>
      <c r="C19" s="58">
        <v>2</v>
      </c>
      <c r="D19" s="58">
        <v>4</v>
      </c>
      <c r="E19" s="22">
        <v>4</v>
      </c>
      <c r="F19" s="58"/>
      <c r="G19" s="14"/>
      <c r="H19" s="14"/>
      <c r="I19" s="14"/>
      <c r="J19" s="14"/>
      <c r="K19" s="14"/>
      <c r="L19" s="14"/>
      <c r="M19" s="14"/>
      <c r="O19" s="22">
        <f t="shared" si="0"/>
        <v>12</v>
      </c>
      <c r="Q19" t="s">
        <v>84</v>
      </c>
    </row>
    <row r="20" spans="1:17" ht="15" customHeight="1" thickBot="1" x14ac:dyDescent="0.3">
      <c r="A20" s="13" t="s">
        <v>29</v>
      </c>
      <c r="B20" s="56">
        <v>0</v>
      </c>
      <c r="C20" s="58">
        <v>2</v>
      </c>
      <c r="D20" s="58">
        <v>1</v>
      </c>
      <c r="E20" s="22">
        <v>0</v>
      </c>
      <c r="F20" s="58"/>
      <c r="G20" s="14"/>
      <c r="H20" s="14"/>
      <c r="I20" s="14"/>
      <c r="J20" s="14"/>
      <c r="K20" s="14"/>
      <c r="L20" s="14"/>
      <c r="M20" s="14"/>
      <c r="O20" s="22">
        <f t="shared" si="0"/>
        <v>3</v>
      </c>
    </row>
    <row r="21" spans="1:17" ht="15" customHeight="1" thickBot="1" x14ac:dyDescent="0.3">
      <c r="A21" s="13" t="s">
        <v>30</v>
      </c>
      <c r="B21" s="56">
        <v>0</v>
      </c>
      <c r="C21" s="58">
        <v>0</v>
      </c>
      <c r="D21" s="58">
        <v>0</v>
      </c>
      <c r="E21" s="22">
        <v>1</v>
      </c>
      <c r="F21" s="58"/>
      <c r="G21" s="14"/>
      <c r="H21" s="14"/>
      <c r="I21" s="14"/>
      <c r="J21" s="14"/>
      <c r="K21" s="14"/>
      <c r="L21" s="14"/>
      <c r="M21" s="14"/>
      <c r="O21" s="22">
        <f t="shared" si="0"/>
        <v>1</v>
      </c>
    </row>
    <row r="22" spans="1:17" ht="15" customHeight="1" thickBot="1" x14ac:dyDescent="0.3">
      <c r="A22" s="13" t="s">
        <v>50</v>
      </c>
      <c r="B22" s="56">
        <v>38</v>
      </c>
      <c r="C22" s="58">
        <v>50</v>
      </c>
      <c r="D22" s="58">
        <v>25</v>
      </c>
      <c r="E22" s="22">
        <v>20</v>
      </c>
      <c r="F22" s="58"/>
      <c r="G22" s="14"/>
      <c r="H22" s="14"/>
      <c r="I22" s="14"/>
      <c r="J22" s="14"/>
      <c r="K22" s="14"/>
      <c r="L22" s="14"/>
      <c r="M22" s="14"/>
      <c r="O22" s="22">
        <f t="shared" si="0"/>
        <v>133</v>
      </c>
    </row>
    <row r="23" spans="1:17" ht="15" customHeight="1" thickBot="1" x14ac:dyDescent="0.3">
      <c r="A23" s="13" t="s">
        <v>34</v>
      </c>
      <c r="B23" s="56">
        <v>0</v>
      </c>
      <c r="C23" s="58">
        <v>1</v>
      </c>
      <c r="D23" s="58">
        <v>0</v>
      </c>
      <c r="E23" s="22">
        <v>3</v>
      </c>
      <c r="F23" s="58"/>
      <c r="G23" s="14"/>
      <c r="H23" s="14"/>
      <c r="I23" s="14"/>
      <c r="J23" s="14"/>
      <c r="K23" s="14"/>
      <c r="L23" s="14"/>
      <c r="M23" s="14"/>
      <c r="O23" s="22">
        <f t="shared" si="0"/>
        <v>4</v>
      </c>
    </row>
    <row r="24" spans="1:17" ht="15" customHeight="1" thickBot="1" x14ac:dyDescent="0.3">
      <c r="A24" s="13" t="s">
        <v>9</v>
      </c>
      <c r="B24" s="56">
        <v>9</v>
      </c>
      <c r="C24" s="58">
        <v>11</v>
      </c>
      <c r="D24" s="58">
        <v>10</v>
      </c>
      <c r="E24" s="22">
        <v>17</v>
      </c>
      <c r="F24" s="58"/>
      <c r="G24" s="14"/>
      <c r="H24" s="14"/>
      <c r="I24" s="14"/>
      <c r="J24" s="14"/>
      <c r="K24" s="14"/>
      <c r="L24" s="14"/>
      <c r="M24" s="14"/>
      <c r="O24" s="22">
        <f t="shared" si="0"/>
        <v>47</v>
      </c>
    </row>
    <row r="25" spans="1:17" ht="15" customHeight="1" thickBot="1" x14ac:dyDescent="0.3">
      <c r="A25" s="13" t="s">
        <v>10</v>
      </c>
      <c r="B25" s="56">
        <v>9</v>
      </c>
      <c r="C25" s="58">
        <v>2</v>
      </c>
      <c r="D25" s="58">
        <v>6</v>
      </c>
      <c r="E25" s="22">
        <v>8</v>
      </c>
      <c r="F25" s="58"/>
      <c r="G25" s="14"/>
      <c r="H25" s="14"/>
      <c r="I25" s="14"/>
      <c r="J25" s="14"/>
      <c r="K25" s="14"/>
      <c r="L25" s="14"/>
      <c r="M25" s="14"/>
      <c r="O25" s="22">
        <f t="shared" si="0"/>
        <v>25</v>
      </c>
    </row>
    <row r="26" spans="1:17" ht="15" customHeight="1" thickBot="1" x14ac:dyDescent="0.3">
      <c r="A26" s="13" t="s">
        <v>11</v>
      </c>
      <c r="B26" s="56">
        <v>7</v>
      </c>
      <c r="C26" s="58">
        <v>7</v>
      </c>
      <c r="D26" s="58">
        <v>8</v>
      </c>
      <c r="E26" s="22">
        <v>11</v>
      </c>
      <c r="F26" s="58"/>
      <c r="G26" s="14"/>
      <c r="H26" s="14"/>
      <c r="I26" s="14"/>
      <c r="J26" s="14"/>
      <c r="K26" s="14"/>
      <c r="L26" s="14"/>
      <c r="M26" s="14"/>
      <c r="O26" s="22">
        <f t="shared" si="0"/>
        <v>33</v>
      </c>
    </row>
    <row r="27" spans="1:17" ht="15" customHeight="1" thickBot="1" x14ac:dyDescent="0.3">
      <c r="A27" s="13" t="s">
        <v>12</v>
      </c>
      <c r="B27" s="56">
        <v>44</v>
      </c>
      <c r="C27" s="58">
        <v>34</v>
      </c>
      <c r="D27" s="58">
        <v>15</v>
      </c>
      <c r="E27" s="22">
        <v>18</v>
      </c>
      <c r="F27" s="58"/>
      <c r="G27" s="14"/>
      <c r="H27" s="14"/>
      <c r="I27" s="14"/>
      <c r="J27" s="14"/>
      <c r="K27" s="14"/>
      <c r="L27" s="14"/>
      <c r="M27" s="14"/>
      <c r="O27" s="22">
        <f t="shared" si="0"/>
        <v>111</v>
      </c>
    </row>
    <row r="28" spans="1:17" ht="15" customHeight="1" thickBot="1" x14ac:dyDescent="0.3">
      <c r="A28" s="13" t="s">
        <v>13</v>
      </c>
      <c r="B28" s="56">
        <v>0</v>
      </c>
      <c r="C28" s="58">
        <v>0</v>
      </c>
      <c r="D28" s="58">
        <v>0</v>
      </c>
      <c r="E28" s="22">
        <v>1</v>
      </c>
      <c r="F28" s="58"/>
      <c r="G28" s="14"/>
      <c r="H28" s="14"/>
      <c r="I28" s="14"/>
      <c r="J28" s="14"/>
      <c r="K28" s="14"/>
      <c r="L28" s="14"/>
      <c r="M28" s="14"/>
      <c r="O28" s="22">
        <f t="shared" si="0"/>
        <v>1</v>
      </c>
    </row>
    <row r="29" spans="1:17" ht="15" customHeight="1" thickBot="1" x14ac:dyDescent="0.3">
      <c r="A29" s="13" t="s">
        <v>14</v>
      </c>
      <c r="B29" s="56">
        <v>1</v>
      </c>
      <c r="C29" s="58">
        <v>4</v>
      </c>
      <c r="D29" s="58">
        <v>3</v>
      </c>
      <c r="E29" s="22">
        <v>1</v>
      </c>
      <c r="F29" s="58"/>
      <c r="G29" s="14"/>
      <c r="H29" s="14"/>
      <c r="I29" s="14"/>
      <c r="J29" s="14"/>
      <c r="K29" s="14"/>
      <c r="L29" s="14"/>
      <c r="M29" s="14"/>
      <c r="O29" s="22">
        <f t="shared" si="0"/>
        <v>9</v>
      </c>
    </row>
    <row r="30" spans="1:17" ht="15" customHeight="1" thickBot="1" x14ac:dyDescent="0.3">
      <c r="A30" s="13" t="s">
        <v>52</v>
      </c>
      <c r="B30" s="56">
        <v>40</v>
      </c>
      <c r="C30" s="58">
        <v>30</v>
      </c>
      <c r="D30" s="58">
        <v>32</v>
      </c>
      <c r="E30" s="22">
        <v>32</v>
      </c>
      <c r="F30" s="58"/>
      <c r="G30" s="14"/>
      <c r="H30" s="14"/>
      <c r="I30" s="14"/>
      <c r="J30" s="14"/>
      <c r="K30" s="14"/>
      <c r="L30" s="14"/>
      <c r="M30" s="14"/>
      <c r="O30" s="22">
        <f t="shared" si="0"/>
        <v>134</v>
      </c>
    </row>
    <row r="31" spans="1:17" ht="15" customHeight="1" thickBot="1" x14ac:dyDescent="0.3">
      <c r="A31" s="13" t="s">
        <v>49</v>
      </c>
      <c r="B31" s="56">
        <v>14</v>
      </c>
      <c r="C31" s="58">
        <v>10</v>
      </c>
      <c r="D31" s="58">
        <v>15</v>
      </c>
      <c r="E31" s="22">
        <v>11</v>
      </c>
      <c r="F31" s="58"/>
      <c r="G31" s="14"/>
      <c r="H31" s="14"/>
      <c r="I31" s="14"/>
      <c r="J31" s="14"/>
      <c r="K31" s="14"/>
      <c r="L31" s="14"/>
      <c r="M31" s="14"/>
      <c r="O31" s="22">
        <f t="shared" si="0"/>
        <v>50</v>
      </c>
    </row>
    <row r="32" spans="1:17" ht="15" customHeight="1" thickBot="1" x14ac:dyDescent="0.3">
      <c r="A32" s="13" t="s">
        <v>43</v>
      </c>
      <c r="B32" s="56">
        <v>0</v>
      </c>
      <c r="C32" s="58">
        <v>0</v>
      </c>
      <c r="D32" s="58">
        <v>0</v>
      </c>
      <c r="E32" s="22">
        <v>0</v>
      </c>
      <c r="F32" s="58"/>
      <c r="G32" s="14"/>
      <c r="H32" s="14"/>
      <c r="I32" s="14"/>
      <c r="J32" s="14"/>
      <c r="K32" s="14"/>
      <c r="L32" s="14"/>
      <c r="M32" s="14"/>
      <c r="O32" s="22">
        <f t="shared" si="0"/>
        <v>0</v>
      </c>
    </row>
    <row r="33" spans="1:15" ht="15" customHeight="1" thickBot="1" x14ac:dyDescent="0.3">
      <c r="A33" s="13" t="s">
        <v>51</v>
      </c>
      <c r="B33" s="56">
        <v>8</v>
      </c>
      <c r="C33" s="58">
        <v>6</v>
      </c>
      <c r="D33" s="58">
        <v>8</v>
      </c>
      <c r="E33" s="22">
        <v>5</v>
      </c>
      <c r="F33" s="58"/>
      <c r="G33" s="14"/>
      <c r="H33" s="14"/>
      <c r="I33" s="14"/>
      <c r="J33" s="14"/>
      <c r="K33" s="14"/>
      <c r="L33" s="14"/>
      <c r="M33" s="14"/>
      <c r="O33" s="22">
        <f t="shared" si="0"/>
        <v>27</v>
      </c>
    </row>
    <row r="34" spans="1:15" ht="15" customHeight="1" thickBot="1" x14ac:dyDescent="0.3">
      <c r="A34" s="13" t="s">
        <v>15</v>
      </c>
      <c r="B34" s="56">
        <v>5</v>
      </c>
      <c r="C34" s="58">
        <v>5</v>
      </c>
      <c r="D34" s="58">
        <v>4</v>
      </c>
      <c r="E34" s="22">
        <v>3</v>
      </c>
      <c r="F34" s="58"/>
      <c r="G34" s="14"/>
      <c r="H34" s="14"/>
      <c r="I34" s="14"/>
      <c r="J34" s="14"/>
      <c r="K34" s="14"/>
      <c r="L34" s="14"/>
      <c r="M34" s="14"/>
      <c r="O34" s="22">
        <f t="shared" si="0"/>
        <v>17</v>
      </c>
    </row>
    <row r="35" spans="1:15" ht="15" customHeight="1" thickBot="1" x14ac:dyDescent="0.3">
      <c r="A35" s="13" t="s">
        <v>40</v>
      </c>
      <c r="B35" s="56">
        <v>0</v>
      </c>
      <c r="C35" s="58">
        <v>0</v>
      </c>
      <c r="D35" s="58">
        <v>0</v>
      </c>
      <c r="E35" s="22">
        <v>1</v>
      </c>
      <c r="F35" s="58"/>
      <c r="G35" s="14"/>
      <c r="H35" s="14"/>
      <c r="I35" s="14"/>
      <c r="J35" s="14"/>
      <c r="K35" s="14"/>
      <c r="L35" s="14"/>
      <c r="M35" s="14"/>
      <c r="O35" s="22">
        <f t="shared" si="0"/>
        <v>1</v>
      </c>
    </row>
    <row r="36" spans="1:15" ht="15" customHeight="1" thickBot="1" x14ac:dyDescent="0.3">
      <c r="A36" s="13" t="s">
        <v>16</v>
      </c>
      <c r="B36" s="56">
        <v>1</v>
      </c>
      <c r="C36" s="58">
        <v>1</v>
      </c>
      <c r="D36" s="58">
        <v>2</v>
      </c>
      <c r="E36" s="22">
        <v>5</v>
      </c>
      <c r="F36" s="58"/>
      <c r="G36" s="14"/>
      <c r="H36" s="14"/>
      <c r="I36" s="14"/>
      <c r="J36" s="14"/>
      <c r="K36" s="14"/>
      <c r="L36" s="14"/>
      <c r="M36" s="14"/>
      <c r="O36" s="22">
        <f t="shared" si="0"/>
        <v>9</v>
      </c>
    </row>
    <row r="37" spans="1:15" ht="15" customHeight="1" thickBot="1" x14ac:dyDescent="0.3">
      <c r="A37" s="13" t="s">
        <v>17</v>
      </c>
      <c r="B37" s="56">
        <v>2</v>
      </c>
      <c r="C37" s="58">
        <v>5</v>
      </c>
      <c r="D37" s="58">
        <v>6</v>
      </c>
      <c r="E37" s="22">
        <v>11</v>
      </c>
      <c r="F37" s="58"/>
      <c r="G37" s="14"/>
      <c r="H37" s="14"/>
      <c r="I37" s="14"/>
      <c r="J37" s="14"/>
      <c r="K37" s="14"/>
      <c r="L37" s="14"/>
      <c r="M37" s="14"/>
      <c r="O37" s="22">
        <f t="shared" si="0"/>
        <v>24</v>
      </c>
    </row>
    <row r="38" spans="1:15" s="19" customFormat="1" ht="15" customHeight="1" x14ac:dyDescent="0.25">
      <c r="A38" s="20" t="s">
        <v>44</v>
      </c>
      <c r="B38" s="30">
        <f t="shared" ref="B38:M38" si="1">SUM(B3:B37)</f>
        <v>400</v>
      </c>
      <c r="C38" s="30">
        <f t="shared" si="1"/>
        <v>401</v>
      </c>
      <c r="D38" s="30">
        <f t="shared" si="1"/>
        <v>324</v>
      </c>
      <c r="E38" s="30">
        <f t="shared" si="1"/>
        <v>382</v>
      </c>
      <c r="F38" s="30">
        <f t="shared" si="1"/>
        <v>0</v>
      </c>
      <c r="G38" s="30">
        <f t="shared" si="1"/>
        <v>0</v>
      </c>
      <c r="H38" s="30">
        <f t="shared" si="1"/>
        <v>0</v>
      </c>
      <c r="I38" s="30">
        <f t="shared" si="1"/>
        <v>0</v>
      </c>
      <c r="J38" s="30">
        <f t="shared" si="1"/>
        <v>0</v>
      </c>
      <c r="K38" s="30">
        <f t="shared" si="1"/>
        <v>0</v>
      </c>
      <c r="L38" s="30">
        <f t="shared" si="1"/>
        <v>0</v>
      </c>
      <c r="M38" s="30">
        <f t="shared" si="1"/>
        <v>0</v>
      </c>
      <c r="N38" s="30"/>
      <c r="O38" s="30">
        <f>SUM(O3:O37)</f>
        <v>1507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650F2-4FBC-440C-B8E0-CA8C3A821EE0}">
  <sheetPr>
    <pageSetUpPr fitToPage="1"/>
  </sheetPr>
  <dimension ref="A1:Z102"/>
  <sheetViews>
    <sheetView workbookViewId="0">
      <selection activeCell="Y8" sqref="Y8"/>
    </sheetView>
  </sheetViews>
  <sheetFormatPr defaultRowHeight="15" x14ac:dyDescent="0.25"/>
  <cols>
    <col min="1" max="1" width="26" customWidth="1"/>
    <col min="2" max="3" width="9.140625" style="16" customWidth="1"/>
    <col min="4" max="8" width="10.5703125" customWidth="1"/>
    <col min="10" max="10" width="11.28515625" bestFit="1" customWidth="1"/>
  </cols>
  <sheetData>
    <row r="1" spans="1:25" x14ac:dyDescent="0.25">
      <c r="E1" s="15" t="s">
        <v>53</v>
      </c>
    </row>
    <row r="2" spans="1:25" x14ac:dyDescent="0.25">
      <c r="B2" s="21">
        <v>2018</v>
      </c>
      <c r="C2" s="21">
        <v>2019</v>
      </c>
      <c r="D2" s="21">
        <v>2020</v>
      </c>
      <c r="E2" s="21">
        <v>2021</v>
      </c>
      <c r="F2" s="21">
        <v>2022</v>
      </c>
      <c r="G2" s="21">
        <v>2023</v>
      </c>
      <c r="H2" s="21">
        <v>2024</v>
      </c>
      <c r="J2" s="15" t="s">
        <v>85</v>
      </c>
    </row>
    <row r="3" spans="1:25" ht="16.5" thickBot="1" x14ac:dyDescent="0.3">
      <c r="A3" s="23" t="s">
        <v>20</v>
      </c>
      <c r="B3" s="16">
        <v>15</v>
      </c>
      <c r="C3" s="16">
        <v>15</v>
      </c>
      <c r="D3" s="16">
        <v>10</v>
      </c>
      <c r="E3" s="16">
        <v>13</v>
      </c>
      <c r="F3" s="16">
        <v>8</v>
      </c>
      <c r="G3" s="16">
        <v>20</v>
      </c>
      <c r="H3" s="16">
        <v>1</v>
      </c>
      <c r="J3" s="15"/>
    </row>
    <row r="4" spans="1:25" ht="30.75" thickBot="1" x14ac:dyDescent="0.3">
      <c r="A4" s="23" t="s">
        <v>1</v>
      </c>
      <c r="B4" s="19">
        <v>100</v>
      </c>
      <c r="C4" s="19">
        <v>118</v>
      </c>
      <c r="D4" s="19">
        <v>94</v>
      </c>
      <c r="E4" s="19">
        <v>78</v>
      </c>
      <c r="F4" s="19">
        <v>67</v>
      </c>
      <c r="G4" s="19">
        <v>66</v>
      </c>
      <c r="H4" s="19">
        <v>35</v>
      </c>
      <c r="J4" s="24">
        <v>2023</v>
      </c>
      <c r="K4" s="25" t="s">
        <v>54</v>
      </c>
      <c r="L4" s="26" t="s">
        <v>55</v>
      </c>
      <c r="M4" s="27" t="s">
        <v>56</v>
      </c>
      <c r="N4" s="28" t="s">
        <v>57</v>
      </c>
      <c r="O4" s="25" t="s">
        <v>58</v>
      </c>
      <c r="P4" s="26" t="s">
        <v>55</v>
      </c>
      <c r="Q4" s="27" t="s">
        <v>56</v>
      </c>
      <c r="R4" s="28" t="s">
        <v>57</v>
      </c>
      <c r="S4" s="25" t="s">
        <v>59</v>
      </c>
      <c r="T4" s="26" t="s">
        <v>55</v>
      </c>
      <c r="U4" s="27" t="s">
        <v>56</v>
      </c>
      <c r="V4" s="28" t="s">
        <v>57</v>
      </c>
      <c r="W4" s="29" t="s">
        <v>60</v>
      </c>
      <c r="X4" s="30" t="s">
        <v>61</v>
      </c>
      <c r="Y4" s="31"/>
    </row>
    <row r="5" spans="1:25" ht="15.75" x14ac:dyDescent="0.25">
      <c r="A5" s="23" t="s">
        <v>2</v>
      </c>
      <c r="B5" s="16">
        <v>160</v>
      </c>
      <c r="C5" s="16">
        <v>154</v>
      </c>
      <c r="D5" s="16">
        <v>158</v>
      </c>
      <c r="E5" s="16">
        <v>128</v>
      </c>
      <c r="F5" s="16">
        <v>175</v>
      </c>
      <c r="G5" s="16">
        <v>131</v>
      </c>
      <c r="H5" s="16">
        <v>29</v>
      </c>
      <c r="J5" s="32" t="s">
        <v>31</v>
      </c>
      <c r="K5" s="33">
        <v>400</v>
      </c>
      <c r="L5" s="34">
        <f>K5/4.333</f>
        <v>92.314793445649656</v>
      </c>
      <c r="M5" s="35">
        <f t="shared" ref="M5:M17" si="0">L5/7</f>
        <v>13.187827635092807</v>
      </c>
      <c r="N5" s="36">
        <f>K5/W5</f>
        <v>0.92165898617511521</v>
      </c>
      <c r="O5" s="33">
        <v>30</v>
      </c>
      <c r="P5" s="34">
        <f>O5/4.333</f>
        <v>6.9236095084237244</v>
      </c>
      <c r="Q5" s="35">
        <f>P5/7</f>
        <v>0.98908707263196061</v>
      </c>
      <c r="R5" s="36">
        <f>O5/W5</f>
        <v>6.9124423963133647E-2</v>
      </c>
      <c r="S5" s="33">
        <v>4</v>
      </c>
      <c r="T5" s="34">
        <f>S5/4.333</f>
        <v>0.92314793445649657</v>
      </c>
      <c r="U5" s="35">
        <f>T5/7</f>
        <v>0.13187827635092808</v>
      </c>
      <c r="V5" s="36">
        <f>S5/W5</f>
        <v>9.2165898617511521E-3</v>
      </c>
      <c r="W5" s="37">
        <f t="shared" ref="W5:W16" si="1">SUM(K5+O5+S5)</f>
        <v>434</v>
      </c>
      <c r="X5" s="38" t="s">
        <v>102</v>
      </c>
    </row>
    <row r="6" spans="1:25" ht="15.75" x14ac:dyDescent="0.25">
      <c r="A6" s="23" t="s">
        <v>22</v>
      </c>
      <c r="B6" s="16">
        <v>13</v>
      </c>
      <c r="C6" s="16">
        <v>11</v>
      </c>
      <c r="D6" s="16">
        <v>6</v>
      </c>
      <c r="E6" s="16">
        <v>7</v>
      </c>
      <c r="F6" s="16">
        <v>4</v>
      </c>
      <c r="G6" s="16">
        <v>2</v>
      </c>
      <c r="H6" s="16">
        <v>1</v>
      </c>
      <c r="J6" s="39" t="s">
        <v>32</v>
      </c>
      <c r="K6" s="40">
        <v>401</v>
      </c>
      <c r="L6" s="41">
        <f t="shared" ref="L6:L11" si="2">K6/4.333</f>
        <v>92.545580429263779</v>
      </c>
      <c r="M6" s="42">
        <f t="shared" si="0"/>
        <v>13.22079720418054</v>
      </c>
      <c r="N6" s="36">
        <f t="shared" ref="N6:N16" si="3">K6/W6</f>
        <v>0.92396313364055305</v>
      </c>
      <c r="O6" s="40">
        <v>31</v>
      </c>
      <c r="P6" s="41">
        <f t="shared" ref="P6:P16" si="4">O6/4.333</f>
        <v>7.1543964920378489</v>
      </c>
      <c r="Q6" s="42">
        <f t="shared" ref="Q6:Q17" si="5">P6/7</f>
        <v>1.0220566417196928</v>
      </c>
      <c r="R6" s="36">
        <f t="shared" ref="R6:R16" si="6">O6/W6</f>
        <v>7.1428571428571425E-2</v>
      </c>
      <c r="S6" s="40">
        <v>2</v>
      </c>
      <c r="T6" s="41">
        <f t="shared" ref="T6:T16" si="7">S6/4.333</f>
        <v>0.46157396722824828</v>
      </c>
      <c r="U6" s="42">
        <f t="shared" ref="U6:U17" si="8">T6/7</f>
        <v>6.593913817546404E-2</v>
      </c>
      <c r="V6" s="36">
        <f t="shared" ref="V6:V16" si="9">S6/W6</f>
        <v>4.608294930875576E-3</v>
      </c>
      <c r="W6" s="37">
        <f t="shared" si="1"/>
        <v>434</v>
      </c>
      <c r="X6" s="38" t="s">
        <v>102</v>
      </c>
    </row>
    <row r="7" spans="1:25" ht="15.75" x14ac:dyDescent="0.25">
      <c r="A7" s="23" t="s">
        <v>3</v>
      </c>
      <c r="B7" s="16">
        <v>449</v>
      </c>
      <c r="C7" s="16">
        <v>721</v>
      </c>
      <c r="D7" s="16">
        <v>652</v>
      </c>
      <c r="E7" s="16">
        <v>781</v>
      </c>
      <c r="F7" s="16">
        <v>815</v>
      </c>
      <c r="G7" s="16">
        <v>884</v>
      </c>
      <c r="H7" s="16">
        <v>265</v>
      </c>
      <c r="J7" s="39" t="s">
        <v>33</v>
      </c>
      <c r="K7" s="40">
        <v>324</v>
      </c>
      <c r="L7" s="41">
        <f t="shared" si="2"/>
        <v>74.774982690976231</v>
      </c>
      <c r="M7" s="42">
        <f t="shared" si="0"/>
        <v>10.682140384425177</v>
      </c>
      <c r="N7" s="36">
        <f t="shared" si="3"/>
        <v>0.91267605633802817</v>
      </c>
      <c r="O7" s="40">
        <v>30</v>
      </c>
      <c r="P7" s="41">
        <f t="shared" si="4"/>
        <v>6.9236095084237244</v>
      </c>
      <c r="Q7" s="42">
        <f t="shared" si="5"/>
        <v>0.98908707263196061</v>
      </c>
      <c r="R7" s="36">
        <f t="shared" si="6"/>
        <v>8.4507042253521125E-2</v>
      </c>
      <c r="S7" s="40">
        <v>1</v>
      </c>
      <c r="T7" s="41">
        <f t="shared" si="7"/>
        <v>0.23078698361412414</v>
      </c>
      <c r="U7" s="42">
        <f t="shared" si="8"/>
        <v>3.296956908773202E-2</v>
      </c>
      <c r="V7" s="36">
        <f t="shared" si="9"/>
        <v>2.8169014084507044E-3</v>
      </c>
      <c r="W7" s="37">
        <f t="shared" si="1"/>
        <v>355</v>
      </c>
      <c r="X7" s="38" t="s">
        <v>102</v>
      </c>
    </row>
    <row r="8" spans="1:25" ht="15.75" x14ac:dyDescent="0.25">
      <c r="A8" s="23" t="s">
        <v>4</v>
      </c>
      <c r="B8" s="16">
        <v>96</v>
      </c>
      <c r="C8" s="16">
        <v>93</v>
      </c>
      <c r="D8" s="16">
        <v>67</v>
      </c>
      <c r="E8" s="16">
        <v>58</v>
      </c>
      <c r="F8" s="16">
        <v>61</v>
      </c>
      <c r="G8" s="16">
        <v>34</v>
      </c>
      <c r="H8" s="16">
        <v>13</v>
      </c>
      <c r="J8" s="39" t="s">
        <v>36</v>
      </c>
      <c r="K8" s="40">
        <v>382</v>
      </c>
      <c r="L8" s="41">
        <f t="shared" si="2"/>
        <v>88.16062774059543</v>
      </c>
      <c r="M8" s="42">
        <f t="shared" si="0"/>
        <v>12.594375391513633</v>
      </c>
      <c r="N8" s="36">
        <f t="shared" si="3"/>
        <v>0.93857493857493857</v>
      </c>
      <c r="O8" s="40">
        <v>24</v>
      </c>
      <c r="P8" s="41">
        <f t="shared" si="4"/>
        <v>5.5388876067389798</v>
      </c>
      <c r="Q8" s="42">
        <f t="shared" si="5"/>
        <v>0.7912696581055686</v>
      </c>
      <c r="R8" s="36">
        <f t="shared" si="6"/>
        <v>5.896805896805897E-2</v>
      </c>
      <c r="S8" s="40">
        <v>1</v>
      </c>
      <c r="T8" s="41">
        <f t="shared" si="7"/>
        <v>0.23078698361412414</v>
      </c>
      <c r="U8" s="42">
        <f t="shared" si="8"/>
        <v>3.296956908773202E-2</v>
      </c>
      <c r="V8" s="36">
        <f t="shared" si="9"/>
        <v>2.4570024570024569E-3</v>
      </c>
      <c r="W8" s="37">
        <f t="shared" si="1"/>
        <v>407</v>
      </c>
      <c r="X8" s="38" t="s">
        <v>102</v>
      </c>
    </row>
    <row r="9" spans="1:25" ht="15.75" x14ac:dyDescent="0.25">
      <c r="A9" s="23" t="s">
        <v>5</v>
      </c>
      <c r="B9" s="16">
        <v>286</v>
      </c>
      <c r="C9" s="16">
        <v>423</v>
      </c>
      <c r="D9" s="16">
        <v>314</v>
      </c>
      <c r="E9" s="16">
        <v>369</v>
      </c>
      <c r="F9" s="16">
        <v>365</v>
      </c>
      <c r="G9" s="16">
        <v>425</v>
      </c>
      <c r="H9" s="16">
        <v>102</v>
      </c>
      <c r="J9" s="39" t="s">
        <v>37</v>
      </c>
      <c r="K9" s="40"/>
      <c r="L9" s="41">
        <f t="shared" si="2"/>
        <v>0</v>
      </c>
      <c r="M9" s="42">
        <f t="shared" si="0"/>
        <v>0</v>
      </c>
      <c r="N9" s="36" t="e">
        <f t="shared" si="3"/>
        <v>#DIV/0!</v>
      </c>
      <c r="O9" s="40"/>
      <c r="P9" s="41">
        <f t="shared" si="4"/>
        <v>0</v>
      </c>
      <c r="Q9" s="42">
        <f t="shared" si="5"/>
        <v>0</v>
      </c>
      <c r="R9" s="36" t="e">
        <f t="shared" si="6"/>
        <v>#DIV/0!</v>
      </c>
      <c r="S9" s="40"/>
      <c r="T9" s="41">
        <f t="shared" si="7"/>
        <v>0</v>
      </c>
      <c r="U9" s="42">
        <f t="shared" si="8"/>
        <v>0</v>
      </c>
      <c r="V9" s="36" t="e">
        <f t="shared" si="9"/>
        <v>#DIV/0!</v>
      </c>
      <c r="W9" s="37">
        <f t="shared" si="1"/>
        <v>0</v>
      </c>
      <c r="X9" s="38"/>
    </row>
    <row r="10" spans="1:25" ht="15.75" x14ac:dyDescent="0.25">
      <c r="A10" s="23" t="s">
        <v>23</v>
      </c>
      <c r="B10" s="16">
        <v>25</v>
      </c>
      <c r="C10" s="16">
        <v>38</v>
      </c>
      <c r="D10" s="16">
        <v>36</v>
      </c>
      <c r="E10" s="16">
        <v>23</v>
      </c>
      <c r="F10" s="16">
        <v>42</v>
      </c>
      <c r="G10" s="16">
        <v>42</v>
      </c>
      <c r="H10" s="16">
        <v>12</v>
      </c>
      <c r="J10" s="39" t="s">
        <v>38</v>
      </c>
      <c r="K10" s="40"/>
      <c r="L10" s="41">
        <f t="shared" si="2"/>
        <v>0</v>
      </c>
      <c r="M10" s="42">
        <f t="shared" si="0"/>
        <v>0</v>
      </c>
      <c r="N10" s="36" t="e">
        <f t="shared" si="3"/>
        <v>#DIV/0!</v>
      </c>
      <c r="O10" s="40"/>
      <c r="P10" s="41">
        <f t="shared" si="4"/>
        <v>0</v>
      </c>
      <c r="Q10" s="42">
        <f t="shared" si="5"/>
        <v>0</v>
      </c>
      <c r="R10" s="36" t="e">
        <f t="shared" si="6"/>
        <v>#DIV/0!</v>
      </c>
      <c r="S10" s="40"/>
      <c r="T10" s="41">
        <f t="shared" si="7"/>
        <v>0</v>
      </c>
      <c r="U10" s="42">
        <f t="shared" si="8"/>
        <v>0</v>
      </c>
      <c r="V10" s="36" t="e">
        <f t="shared" si="9"/>
        <v>#DIV/0!</v>
      </c>
      <c r="W10" s="37">
        <f t="shared" si="1"/>
        <v>0</v>
      </c>
      <c r="X10" s="38"/>
    </row>
    <row r="11" spans="1:25" ht="15.75" x14ac:dyDescent="0.25">
      <c r="A11" s="23" t="s">
        <v>24</v>
      </c>
      <c r="B11" s="16">
        <v>82</v>
      </c>
      <c r="C11" s="16">
        <v>123</v>
      </c>
      <c r="D11" s="16">
        <v>108</v>
      </c>
      <c r="E11" s="16">
        <v>64</v>
      </c>
      <c r="F11" s="16">
        <v>57</v>
      </c>
      <c r="G11" s="16">
        <v>159</v>
      </c>
      <c r="H11" s="16">
        <v>60</v>
      </c>
      <c r="J11" s="39" t="s">
        <v>39</v>
      </c>
      <c r="K11" s="40"/>
      <c r="L11" s="41">
        <f t="shared" si="2"/>
        <v>0</v>
      </c>
      <c r="M11" s="42">
        <f t="shared" si="0"/>
        <v>0</v>
      </c>
      <c r="N11" s="36" t="e">
        <f t="shared" si="3"/>
        <v>#DIV/0!</v>
      </c>
      <c r="O11" s="40"/>
      <c r="P11" s="41">
        <f t="shared" si="4"/>
        <v>0</v>
      </c>
      <c r="Q11" s="42">
        <f t="shared" si="5"/>
        <v>0</v>
      </c>
      <c r="R11" s="36" t="e">
        <f t="shared" si="6"/>
        <v>#DIV/0!</v>
      </c>
      <c r="S11" s="40"/>
      <c r="T11" s="41">
        <f t="shared" si="7"/>
        <v>0</v>
      </c>
      <c r="U11" s="42">
        <f t="shared" si="8"/>
        <v>0</v>
      </c>
      <c r="V11" s="36" t="e">
        <f t="shared" si="9"/>
        <v>#DIV/0!</v>
      </c>
      <c r="W11" s="37">
        <f t="shared" si="1"/>
        <v>0</v>
      </c>
      <c r="X11" s="38"/>
    </row>
    <row r="12" spans="1:25" ht="15.75" x14ac:dyDescent="0.25">
      <c r="A12" s="23" t="s">
        <v>25</v>
      </c>
      <c r="B12" s="16">
        <v>5</v>
      </c>
      <c r="C12" s="16">
        <v>4</v>
      </c>
      <c r="D12" s="16">
        <v>1</v>
      </c>
      <c r="E12" s="16">
        <v>4</v>
      </c>
      <c r="F12" s="16">
        <v>2</v>
      </c>
      <c r="G12" s="16">
        <v>4</v>
      </c>
      <c r="H12" s="16">
        <v>1</v>
      </c>
      <c r="J12" s="39" t="s">
        <v>41</v>
      </c>
      <c r="K12" s="40"/>
      <c r="L12" s="41">
        <f>K12/4.333</f>
        <v>0</v>
      </c>
      <c r="M12" s="42">
        <f t="shared" si="0"/>
        <v>0</v>
      </c>
      <c r="N12" s="36" t="e">
        <f t="shared" si="3"/>
        <v>#DIV/0!</v>
      </c>
      <c r="O12" s="40"/>
      <c r="P12" s="41">
        <f t="shared" si="4"/>
        <v>0</v>
      </c>
      <c r="Q12" s="42">
        <f t="shared" si="5"/>
        <v>0</v>
      </c>
      <c r="R12" s="36" t="e">
        <f t="shared" si="6"/>
        <v>#DIV/0!</v>
      </c>
      <c r="S12" s="40"/>
      <c r="T12" s="41">
        <f t="shared" si="7"/>
        <v>0</v>
      </c>
      <c r="U12" s="42">
        <f t="shared" si="8"/>
        <v>0</v>
      </c>
      <c r="V12" s="36" t="e">
        <f t="shared" si="9"/>
        <v>#DIV/0!</v>
      </c>
      <c r="W12" s="37">
        <f t="shared" si="1"/>
        <v>0</v>
      </c>
      <c r="X12" s="38"/>
    </row>
    <row r="13" spans="1:25" ht="15.75" x14ac:dyDescent="0.25">
      <c r="A13" s="23" t="s">
        <v>46</v>
      </c>
      <c r="B13" s="16" t="s">
        <v>21</v>
      </c>
      <c r="C13" s="16" t="s">
        <v>21</v>
      </c>
      <c r="D13" s="16" t="s">
        <v>21</v>
      </c>
      <c r="E13" s="16">
        <v>23</v>
      </c>
      <c r="F13" s="16">
        <v>41</v>
      </c>
      <c r="G13" s="16">
        <v>48</v>
      </c>
      <c r="H13" s="16">
        <v>19</v>
      </c>
      <c r="J13" s="39" t="s">
        <v>42</v>
      </c>
      <c r="K13" s="40"/>
      <c r="L13" s="41">
        <f t="shared" ref="L13:L16" si="10">K13/4.333</f>
        <v>0</v>
      </c>
      <c r="M13" s="42">
        <f t="shared" si="0"/>
        <v>0</v>
      </c>
      <c r="N13" s="36" t="e">
        <f t="shared" si="3"/>
        <v>#DIV/0!</v>
      </c>
      <c r="O13" s="40"/>
      <c r="P13" s="41">
        <f t="shared" si="4"/>
        <v>0</v>
      </c>
      <c r="Q13" s="42">
        <f t="shared" si="5"/>
        <v>0</v>
      </c>
      <c r="R13" s="36" t="e">
        <f t="shared" si="6"/>
        <v>#DIV/0!</v>
      </c>
      <c r="S13" s="40"/>
      <c r="T13" s="41">
        <f t="shared" si="7"/>
        <v>0</v>
      </c>
      <c r="U13" s="42">
        <f t="shared" si="8"/>
        <v>0</v>
      </c>
      <c r="V13" s="36" t="e">
        <f t="shared" si="9"/>
        <v>#DIV/0!</v>
      </c>
      <c r="W13" s="37">
        <f t="shared" si="1"/>
        <v>0</v>
      </c>
      <c r="X13" s="38"/>
    </row>
    <row r="14" spans="1:25" ht="15.75" x14ac:dyDescent="0.25">
      <c r="A14" s="23" t="s">
        <v>6</v>
      </c>
      <c r="B14" s="16">
        <v>16</v>
      </c>
      <c r="C14" s="16">
        <v>15</v>
      </c>
      <c r="D14" s="16">
        <v>10</v>
      </c>
      <c r="E14" s="16">
        <v>16</v>
      </c>
      <c r="F14" s="16">
        <v>12</v>
      </c>
      <c r="G14" s="16">
        <v>14</v>
      </c>
      <c r="H14" s="16">
        <v>1</v>
      </c>
      <c r="J14" s="39" t="s">
        <v>0</v>
      </c>
      <c r="K14" s="40"/>
      <c r="L14" s="41">
        <f t="shared" si="10"/>
        <v>0</v>
      </c>
      <c r="M14" s="42">
        <f t="shared" si="0"/>
        <v>0</v>
      </c>
      <c r="N14" s="36" t="e">
        <f t="shared" si="3"/>
        <v>#DIV/0!</v>
      </c>
      <c r="O14" s="40"/>
      <c r="P14" s="41">
        <f t="shared" si="4"/>
        <v>0</v>
      </c>
      <c r="Q14" s="42">
        <f t="shared" si="5"/>
        <v>0</v>
      </c>
      <c r="R14" s="36" t="e">
        <f t="shared" si="6"/>
        <v>#DIV/0!</v>
      </c>
      <c r="S14" s="40"/>
      <c r="T14" s="41">
        <f t="shared" si="7"/>
        <v>0</v>
      </c>
      <c r="U14" s="42">
        <f t="shared" si="8"/>
        <v>0</v>
      </c>
      <c r="V14" s="36" t="e">
        <f t="shared" si="9"/>
        <v>#DIV/0!</v>
      </c>
      <c r="W14" s="37">
        <f t="shared" si="1"/>
        <v>0</v>
      </c>
      <c r="X14" s="38"/>
    </row>
    <row r="15" spans="1:25" ht="15.75" x14ac:dyDescent="0.25">
      <c r="A15" s="23" t="s">
        <v>47</v>
      </c>
      <c r="B15" s="16" t="s">
        <v>21</v>
      </c>
      <c r="C15" s="16" t="s">
        <v>21</v>
      </c>
      <c r="D15" s="16" t="s">
        <v>21</v>
      </c>
      <c r="E15" s="16">
        <v>6</v>
      </c>
      <c r="F15" s="16">
        <v>11</v>
      </c>
      <c r="G15" s="16">
        <v>6</v>
      </c>
      <c r="H15" s="16">
        <v>1</v>
      </c>
      <c r="J15" s="39" t="s">
        <v>19</v>
      </c>
      <c r="K15" s="40"/>
      <c r="L15" s="41">
        <f t="shared" si="10"/>
        <v>0</v>
      </c>
      <c r="M15" s="42">
        <f t="shared" si="0"/>
        <v>0</v>
      </c>
      <c r="N15" s="36" t="e">
        <f t="shared" si="3"/>
        <v>#DIV/0!</v>
      </c>
      <c r="O15" s="40"/>
      <c r="P15" s="41">
        <f t="shared" si="4"/>
        <v>0</v>
      </c>
      <c r="Q15" s="42">
        <f t="shared" si="5"/>
        <v>0</v>
      </c>
      <c r="R15" s="36" t="e">
        <f t="shared" si="6"/>
        <v>#DIV/0!</v>
      </c>
      <c r="S15" s="40"/>
      <c r="T15" s="41">
        <f t="shared" si="7"/>
        <v>0</v>
      </c>
      <c r="U15" s="42">
        <f t="shared" si="8"/>
        <v>0</v>
      </c>
      <c r="V15" s="36" t="e">
        <f t="shared" si="9"/>
        <v>#DIV/0!</v>
      </c>
      <c r="W15" s="37">
        <f t="shared" si="1"/>
        <v>0</v>
      </c>
      <c r="X15" s="38"/>
    </row>
    <row r="16" spans="1:25" ht="16.5" thickBot="1" x14ac:dyDescent="0.3">
      <c r="A16" s="23" t="s">
        <v>26</v>
      </c>
      <c r="B16" s="16">
        <v>19</v>
      </c>
      <c r="C16" s="16">
        <v>19</v>
      </c>
      <c r="D16" s="16">
        <v>14</v>
      </c>
      <c r="E16" s="16">
        <v>13</v>
      </c>
      <c r="F16" s="16">
        <v>20</v>
      </c>
      <c r="G16" s="16">
        <v>30</v>
      </c>
      <c r="H16" s="16">
        <v>5</v>
      </c>
      <c r="J16" s="43" t="s">
        <v>28</v>
      </c>
      <c r="K16" s="44"/>
      <c r="L16" s="45">
        <f t="shared" si="10"/>
        <v>0</v>
      </c>
      <c r="M16" s="46">
        <f t="shared" si="0"/>
        <v>0</v>
      </c>
      <c r="N16" s="47" t="e">
        <f t="shared" si="3"/>
        <v>#DIV/0!</v>
      </c>
      <c r="O16" s="44"/>
      <c r="P16" s="45">
        <f t="shared" si="4"/>
        <v>0</v>
      </c>
      <c r="Q16" s="46">
        <f t="shared" si="5"/>
        <v>0</v>
      </c>
      <c r="R16" s="47" t="e">
        <f t="shared" si="6"/>
        <v>#DIV/0!</v>
      </c>
      <c r="S16" s="44"/>
      <c r="T16" s="45">
        <f t="shared" si="7"/>
        <v>0</v>
      </c>
      <c r="U16" s="46">
        <f t="shared" si="8"/>
        <v>0</v>
      </c>
      <c r="V16" s="47" t="e">
        <f t="shared" si="9"/>
        <v>#DIV/0!</v>
      </c>
      <c r="W16" s="48">
        <f t="shared" si="1"/>
        <v>0</v>
      </c>
      <c r="X16" s="38"/>
    </row>
    <row r="17" spans="1:25" ht="16.5" thickBot="1" x14ac:dyDescent="0.3">
      <c r="A17" s="23" t="s">
        <v>48</v>
      </c>
      <c r="B17" s="16" t="s">
        <v>21</v>
      </c>
      <c r="C17" s="16" t="s">
        <v>21</v>
      </c>
      <c r="D17" t="s">
        <v>21</v>
      </c>
      <c r="E17" s="16">
        <v>6</v>
      </c>
      <c r="F17" s="16">
        <v>2</v>
      </c>
      <c r="G17" s="16">
        <v>20</v>
      </c>
      <c r="H17" s="16">
        <v>0</v>
      </c>
      <c r="J17" s="49" t="s">
        <v>71</v>
      </c>
      <c r="K17" s="50">
        <f>SUM(K5:K16)</f>
        <v>1507</v>
      </c>
      <c r="L17" s="51">
        <f>SUM(L5:L16)/12</f>
        <v>28.98299869220709</v>
      </c>
      <c r="M17" s="51">
        <f t="shared" si="0"/>
        <v>4.1404283846010133</v>
      </c>
      <c r="N17" s="52">
        <f>K17/W17</f>
        <v>0.92453987730061349</v>
      </c>
      <c r="O17" s="50">
        <f>SUM(O5:O16)</f>
        <v>115</v>
      </c>
      <c r="P17" s="51">
        <f>SUM(P5:P16)/12</f>
        <v>2.2117085929686895</v>
      </c>
      <c r="Q17" s="51">
        <f t="shared" si="5"/>
        <v>0.31595837042409852</v>
      </c>
      <c r="R17" s="52">
        <f>O17/W17</f>
        <v>7.0552147239263799E-2</v>
      </c>
      <c r="S17" s="50">
        <f>SUM(S5:S16)</f>
        <v>8</v>
      </c>
      <c r="T17" s="51">
        <f>SUM(T5:T16)</f>
        <v>1.8462958689129931</v>
      </c>
      <c r="U17" s="51">
        <f t="shared" si="8"/>
        <v>0.26375655270185616</v>
      </c>
      <c r="V17" s="52">
        <f>S17/W17</f>
        <v>4.9079754601226997E-3</v>
      </c>
      <c r="W17" s="53">
        <f>SUM(W5:W16)</f>
        <v>1630</v>
      </c>
      <c r="X17" s="19"/>
    </row>
    <row r="18" spans="1:25" ht="16.5" thickBot="1" x14ac:dyDescent="0.3">
      <c r="A18" s="23" t="s">
        <v>27</v>
      </c>
      <c r="B18" s="16">
        <v>428</v>
      </c>
      <c r="C18" s="16">
        <v>548</v>
      </c>
      <c r="D18" s="16">
        <v>696</v>
      </c>
      <c r="E18" s="16">
        <v>371</v>
      </c>
      <c r="F18" s="16">
        <v>114</v>
      </c>
      <c r="G18" s="16">
        <v>751</v>
      </c>
      <c r="H18" s="16">
        <v>321</v>
      </c>
    </row>
    <row r="19" spans="1:25" ht="30.75" thickBot="1" x14ac:dyDescent="0.3">
      <c r="A19" s="23" t="s">
        <v>7</v>
      </c>
      <c r="B19" s="19">
        <v>51</v>
      </c>
      <c r="C19" s="19">
        <v>71</v>
      </c>
      <c r="D19" s="19">
        <v>74</v>
      </c>
      <c r="E19" s="19">
        <v>19</v>
      </c>
      <c r="F19" s="19">
        <v>45</v>
      </c>
      <c r="G19" s="19">
        <v>43</v>
      </c>
      <c r="H19" s="19">
        <v>12</v>
      </c>
      <c r="J19" s="24">
        <v>2023</v>
      </c>
      <c r="K19" s="25" t="s">
        <v>54</v>
      </c>
      <c r="L19" s="26" t="s">
        <v>55</v>
      </c>
      <c r="M19" s="27" t="s">
        <v>56</v>
      </c>
      <c r="N19" s="28" t="s">
        <v>57</v>
      </c>
      <c r="O19" s="25" t="s">
        <v>58</v>
      </c>
      <c r="P19" s="26" t="s">
        <v>55</v>
      </c>
      <c r="Q19" s="27" t="s">
        <v>56</v>
      </c>
      <c r="R19" s="28" t="s">
        <v>57</v>
      </c>
      <c r="S19" s="25" t="s">
        <v>59</v>
      </c>
      <c r="T19" s="26" t="s">
        <v>55</v>
      </c>
      <c r="U19" s="27" t="s">
        <v>56</v>
      </c>
      <c r="V19" s="28" t="s">
        <v>57</v>
      </c>
      <c r="W19" s="29" t="s">
        <v>60</v>
      </c>
      <c r="X19" s="30" t="s">
        <v>61</v>
      </c>
      <c r="Y19" s="31"/>
    </row>
    <row r="20" spans="1:25" ht="15.75" x14ac:dyDescent="0.25">
      <c r="A20" s="23" t="s">
        <v>29</v>
      </c>
      <c r="B20" s="16">
        <v>31</v>
      </c>
      <c r="C20" s="16">
        <v>41</v>
      </c>
      <c r="D20" s="16">
        <v>27</v>
      </c>
      <c r="E20" s="16">
        <v>8</v>
      </c>
      <c r="F20" s="16">
        <v>9</v>
      </c>
      <c r="G20" s="16">
        <v>13</v>
      </c>
      <c r="H20" s="16">
        <v>3</v>
      </c>
      <c r="J20" s="32" t="s">
        <v>31</v>
      </c>
      <c r="K20" s="33">
        <v>289</v>
      </c>
      <c r="L20" s="34">
        <f>K20/4.333</f>
        <v>66.697438264481875</v>
      </c>
      <c r="M20" s="35">
        <f t="shared" ref="M20:M32" si="11">L20/7</f>
        <v>9.528205466354553</v>
      </c>
      <c r="N20" s="36">
        <f>K20/W20</f>
        <v>0.87048192771084343</v>
      </c>
      <c r="O20" s="33">
        <v>35</v>
      </c>
      <c r="P20" s="34">
        <f>O20/4.333</f>
        <v>8.0775444264943452</v>
      </c>
      <c r="Q20" s="35">
        <f>P20/7</f>
        <v>1.1539349180706207</v>
      </c>
      <c r="R20" s="36">
        <f>O20/W20</f>
        <v>0.10542168674698796</v>
      </c>
      <c r="S20" s="33">
        <v>8</v>
      </c>
      <c r="T20" s="34">
        <f>S20/4.333</f>
        <v>1.8462958689129931</v>
      </c>
      <c r="U20" s="35">
        <f>T20/7</f>
        <v>0.26375655270185616</v>
      </c>
      <c r="V20" s="36">
        <f>S20/W20</f>
        <v>2.4096385542168676E-2</v>
      </c>
      <c r="W20" s="37">
        <f t="shared" ref="W20:W31" si="12">SUM(K20+O20+S20)</f>
        <v>332</v>
      </c>
      <c r="X20" s="38" t="s">
        <v>69</v>
      </c>
    </row>
    <row r="21" spans="1:25" ht="15.75" x14ac:dyDescent="0.25">
      <c r="A21" s="23" t="s">
        <v>30</v>
      </c>
      <c r="B21" s="16">
        <v>3</v>
      </c>
      <c r="C21" s="16">
        <v>3</v>
      </c>
      <c r="D21" s="16">
        <v>4</v>
      </c>
      <c r="E21" s="16">
        <v>2</v>
      </c>
      <c r="F21" s="16">
        <v>3</v>
      </c>
      <c r="G21" s="16">
        <v>3</v>
      </c>
      <c r="H21" s="16">
        <v>1</v>
      </c>
      <c r="J21" s="39" t="s">
        <v>32</v>
      </c>
      <c r="K21" s="40">
        <v>296</v>
      </c>
      <c r="L21" s="41">
        <f t="shared" ref="L21:L26" si="13">K21/4.333</f>
        <v>68.312947149780754</v>
      </c>
      <c r="M21" s="42">
        <f t="shared" si="11"/>
        <v>9.7589924499686784</v>
      </c>
      <c r="N21" s="36">
        <f t="shared" ref="N21:N31" si="14">K21/W21</f>
        <v>0.89969604863221886</v>
      </c>
      <c r="O21" s="40">
        <v>26</v>
      </c>
      <c r="P21" s="41">
        <f t="shared" ref="P21:P31" si="15">O21/4.333</f>
        <v>6.000461573967228</v>
      </c>
      <c r="Q21" s="42">
        <f t="shared" ref="Q21:Q32" si="16">P21/7</f>
        <v>0.85720879628103253</v>
      </c>
      <c r="R21" s="36">
        <f t="shared" ref="R21:R31" si="17">O21/W21</f>
        <v>7.9027355623100301E-2</v>
      </c>
      <c r="S21" s="40">
        <v>7</v>
      </c>
      <c r="T21" s="41">
        <f t="shared" ref="T21:T31" si="18">S21/4.333</f>
        <v>1.615508885298869</v>
      </c>
      <c r="U21" s="42">
        <f t="shared" ref="U21:U32" si="19">T21/7</f>
        <v>0.23078698361412414</v>
      </c>
      <c r="V21" s="36">
        <f t="shared" ref="V21:V31" si="20">S21/W21</f>
        <v>2.1276595744680851E-2</v>
      </c>
      <c r="W21" s="37">
        <f t="shared" si="12"/>
        <v>329</v>
      </c>
      <c r="X21" s="38" t="s">
        <v>69</v>
      </c>
    </row>
    <row r="22" spans="1:25" ht="15.75" x14ac:dyDescent="0.25">
      <c r="A22" s="23" t="s">
        <v>50</v>
      </c>
      <c r="B22" s="16" t="s">
        <v>21</v>
      </c>
      <c r="C22" s="16" t="s">
        <v>21</v>
      </c>
      <c r="D22" s="16" t="s">
        <v>21</v>
      </c>
      <c r="E22" s="16">
        <v>329</v>
      </c>
      <c r="F22" s="16">
        <v>492</v>
      </c>
      <c r="G22" s="16">
        <v>613</v>
      </c>
      <c r="H22" s="16">
        <v>133</v>
      </c>
      <c r="J22" s="39" t="s">
        <v>33</v>
      </c>
      <c r="K22" s="40">
        <v>373</v>
      </c>
      <c r="L22" s="41">
        <f t="shared" si="13"/>
        <v>86.083544888068303</v>
      </c>
      <c r="M22" s="42">
        <f t="shared" si="11"/>
        <v>12.297649269724044</v>
      </c>
      <c r="N22" s="36">
        <f t="shared" si="14"/>
        <v>0.93017456359102246</v>
      </c>
      <c r="O22" s="40">
        <v>21</v>
      </c>
      <c r="P22" s="41">
        <f t="shared" si="15"/>
        <v>4.8465266558966071</v>
      </c>
      <c r="Q22" s="42">
        <f t="shared" si="16"/>
        <v>0.69236095084237248</v>
      </c>
      <c r="R22" s="36">
        <f t="shared" si="17"/>
        <v>5.2369077306733167E-2</v>
      </c>
      <c r="S22" s="40">
        <v>7</v>
      </c>
      <c r="T22" s="41">
        <f t="shared" si="18"/>
        <v>1.615508885298869</v>
      </c>
      <c r="U22" s="42">
        <f t="shared" si="19"/>
        <v>0.23078698361412414</v>
      </c>
      <c r="V22" s="36">
        <f t="shared" si="20"/>
        <v>1.7456359102244388E-2</v>
      </c>
      <c r="W22" s="37">
        <f t="shared" si="12"/>
        <v>401</v>
      </c>
      <c r="X22" s="38" t="s">
        <v>69</v>
      </c>
    </row>
    <row r="23" spans="1:25" ht="15.75" x14ac:dyDescent="0.25">
      <c r="A23" s="23" t="s">
        <v>34</v>
      </c>
      <c r="B23" s="16">
        <v>17</v>
      </c>
      <c r="C23" s="16">
        <v>15</v>
      </c>
      <c r="D23" s="16">
        <v>12</v>
      </c>
      <c r="E23" s="16">
        <v>9</v>
      </c>
      <c r="F23" s="16">
        <v>8</v>
      </c>
      <c r="G23" s="16">
        <v>10</v>
      </c>
      <c r="H23" s="16">
        <v>4</v>
      </c>
      <c r="J23" s="39" t="s">
        <v>36</v>
      </c>
      <c r="K23" s="40">
        <v>303</v>
      </c>
      <c r="L23" s="41">
        <f t="shared" si="13"/>
        <v>69.92845603507962</v>
      </c>
      <c r="M23" s="42">
        <f t="shared" si="11"/>
        <v>9.9897794335828021</v>
      </c>
      <c r="N23" s="36">
        <f t="shared" si="14"/>
        <v>0.88856304985337242</v>
      </c>
      <c r="O23" s="40">
        <v>36</v>
      </c>
      <c r="P23" s="41">
        <f t="shared" si="15"/>
        <v>8.3083314101084689</v>
      </c>
      <c r="Q23" s="42">
        <f t="shared" si="16"/>
        <v>1.1869044871583527</v>
      </c>
      <c r="R23" s="36">
        <f t="shared" si="17"/>
        <v>0.10557184750733138</v>
      </c>
      <c r="S23" s="40">
        <v>2</v>
      </c>
      <c r="T23" s="41">
        <f t="shared" si="18"/>
        <v>0.46157396722824828</v>
      </c>
      <c r="U23" s="42">
        <f t="shared" si="19"/>
        <v>6.593913817546404E-2</v>
      </c>
      <c r="V23" s="36">
        <f t="shared" si="20"/>
        <v>5.8651026392961877E-3</v>
      </c>
      <c r="W23" s="37">
        <f t="shared" si="12"/>
        <v>341</v>
      </c>
      <c r="X23" s="38" t="s">
        <v>98</v>
      </c>
    </row>
    <row r="24" spans="1:25" ht="15.75" x14ac:dyDescent="0.25">
      <c r="A24" s="23" t="s">
        <v>9</v>
      </c>
      <c r="B24" s="16">
        <v>44</v>
      </c>
      <c r="C24" s="16">
        <v>76</v>
      </c>
      <c r="D24" s="16">
        <v>202</v>
      </c>
      <c r="E24" s="16">
        <v>220</v>
      </c>
      <c r="F24" s="16">
        <v>200</v>
      </c>
      <c r="G24" s="16">
        <v>228</v>
      </c>
      <c r="H24" s="16">
        <v>47</v>
      </c>
      <c r="J24" s="39" t="s">
        <v>37</v>
      </c>
      <c r="K24" s="40">
        <v>576</v>
      </c>
      <c r="L24" s="41">
        <f t="shared" si="13"/>
        <v>132.9333025617355</v>
      </c>
      <c r="M24" s="42">
        <f t="shared" si="11"/>
        <v>18.990471794533644</v>
      </c>
      <c r="N24" s="36">
        <f t="shared" si="14"/>
        <v>0.96969696969696972</v>
      </c>
      <c r="O24" s="40">
        <v>17</v>
      </c>
      <c r="P24" s="41">
        <f t="shared" si="15"/>
        <v>3.9233787214401108</v>
      </c>
      <c r="Q24" s="42">
        <f t="shared" si="16"/>
        <v>0.5604826744914444</v>
      </c>
      <c r="R24" s="36">
        <f t="shared" si="17"/>
        <v>2.8619528619528621E-2</v>
      </c>
      <c r="S24" s="40">
        <v>1</v>
      </c>
      <c r="T24" s="41">
        <f t="shared" si="18"/>
        <v>0.23078698361412414</v>
      </c>
      <c r="U24" s="42">
        <f t="shared" si="19"/>
        <v>3.296956908773202E-2</v>
      </c>
      <c r="V24" s="36">
        <f t="shared" si="20"/>
        <v>1.6835016835016834E-3</v>
      </c>
      <c r="W24" s="37">
        <f t="shared" si="12"/>
        <v>594</v>
      </c>
      <c r="X24" s="38" t="s">
        <v>99</v>
      </c>
    </row>
    <row r="25" spans="1:25" ht="15.75" x14ac:dyDescent="0.25">
      <c r="A25" s="23" t="s">
        <v>10</v>
      </c>
      <c r="B25" s="16">
        <v>73</v>
      </c>
      <c r="C25" s="16">
        <v>58</v>
      </c>
      <c r="D25" s="16">
        <v>49</v>
      </c>
      <c r="E25" s="16">
        <v>46</v>
      </c>
      <c r="F25" s="16">
        <v>33</v>
      </c>
      <c r="G25" s="16">
        <v>48</v>
      </c>
      <c r="H25" s="16">
        <v>25</v>
      </c>
      <c r="J25" s="39" t="s">
        <v>38</v>
      </c>
      <c r="K25" s="40">
        <v>526</v>
      </c>
      <c r="L25" s="41">
        <f t="shared" si="13"/>
        <v>121.39395338102931</v>
      </c>
      <c r="M25" s="42">
        <f t="shared" si="11"/>
        <v>17.341993340147045</v>
      </c>
      <c r="N25" s="36">
        <f t="shared" si="14"/>
        <v>0.97227356746765248</v>
      </c>
      <c r="O25" s="40">
        <v>14</v>
      </c>
      <c r="P25" s="41">
        <f t="shared" si="15"/>
        <v>3.2310177705977381</v>
      </c>
      <c r="Q25" s="42">
        <f t="shared" si="16"/>
        <v>0.46157396722824828</v>
      </c>
      <c r="R25" s="36">
        <f t="shared" si="17"/>
        <v>2.5878003696857672E-2</v>
      </c>
      <c r="S25" s="40">
        <v>1</v>
      </c>
      <c r="T25" s="41">
        <f t="shared" si="18"/>
        <v>0.23078698361412414</v>
      </c>
      <c r="U25" s="42">
        <f t="shared" si="19"/>
        <v>3.296956908773202E-2</v>
      </c>
      <c r="V25" s="36">
        <f t="shared" si="20"/>
        <v>1.8484288354898336E-3</v>
      </c>
      <c r="W25" s="37">
        <f t="shared" si="12"/>
        <v>541</v>
      </c>
      <c r="X25" s="38" t="s">
        <v>99</v>
      </c>
    </row>
    <row r="26" spans="1:25" ht="15.75" x14ac:dyDescent="0.25">
      <c r="A26" s="23" t="s">
        <v>11</v>
      </c>
      <c r="B26" s="16">
        <v>194</v>
      </c>
      <c r="C26" s="16">
        <v>190</v>
      </c>
      <c r="D26" s="16">
        <v>159</v>
      </c>
      <c r="E26" s="16">
        <v>116</v>
      </c>
      <c r="F26" s="16">
        <v>116</v>
      </c>
      <c r="G26" s="16">
        <v>138</v>
      </c>
      <c r="H26" s="16">
        <v>33</v>
      </c>
      <c r="J26" s="39" t="s">
        <v>39</v>
      </c>
      <c r="K26" s="40">
        <v>625</v>
      </c>
      <c r="L26" s="41">
        <f t="shared" si="13"/>
        <v>144.2418647588276</v>
      </c>
      <c r="M26" s="42">
        <f t="shared" si="11"/>
        <v>20.605980679832516</v>
      </c>
      <c r="N26" s="36">
        <f t="shared" si="14"/>
        <v>0.97049689440993792</v>
      </c>
      <c r="O26" s="40">
        <v>11</v>
      </c>
      <c r="P26" s="41">
        <f t="shared" si="15"/>
        <v>2.5386568197553658</v>
      </c>
      <c r="Q26" s="42">
        <f t="shared" si="16"/>
        <v>0.36266525996505228</v>
      </c>
      <c r="R26" s="36">
        <f t="shared" si="17"/>
        <v>1.7080745341614908E-2</v>
      </c>
      <c r="S26" s="40">
        <v>8</v>
      </c>
      <c r="T26" s="41">
        <f t="shared" si="18"/>
        <v>1.8462958689129931</v>
      </c>
      <c r="U26" s="42">
        <f t="shared" si="19"/>
        <v>0.26375655270185616</v>
      </c>
      <c r="V26" s="36">
        <f t="shared" si="20"/>
        <v>1.2422360248447204E-2</v>
      </c>
      <c r="W26" s="37">
        <f t="shared" si="12"/>
        <v>644</v>
      </c>
      <c r="X26" s="38" t="s">
        <v>99</v>
      </c>
    </row>
    <row r="27" spans="1:25" ht="15.75" x14ac:dyDescent="0.25">
      <c r="A27" s="23" t="s">
        <v>12</v>
      </c>
      <c r="B27" s="16">
        <v>377</v>
      </c>
      <c r="C27" s="16">
        <v>399</v>
      </c>
      <c r="D27" s="16">
        <v>205</v>
      </c>
      <c r="E27" s="16">
        <v>203</v>
      </c>
      <c r="F27" s="16">
        <v>568</v>
      </c>
      <c r="G27" s="16">
        <v>631</v>
      </c>
      <c r="H27" s="16">
        <v>111</v>
      </c>
      <c r="J27" s="39" t="s">
        <v>41</v>
      </c>
      <c r="K27" s="40">
        <v>582</v>
      </c>
      <c r="L27" s="41">
        <f>K27/4.333</f>
        <v>134.31802446342024</v>
      </c>
      <c r="M27" s="42">
        <f t="shared" si="11"/>
        <v>19.188289209060034</v>
      </c>
      <c r="N27" s="36">
        <f t="shared" si="14"/>
        <v>0.95253682487725044</v>
      </c>
      <c r="O27" s="40">
        <v>26</v>
      </c>
      <c r="P27" s="41">
        <f t="shared" si="15"/>
        <v>6.000461573967228</v>
      </c>
      <c r="Q27" s="42">
        <f t="shared" si="16"/>
        <v>0.85720879628103253</v>
      </c>
      <c r="R27" s="36">
        <f t="shared" si="17"/>
        <v>4.2553191489361701E-2</v>
      </c>
      <c r="S27" s="40">
        <v>3</v>
      </c>
      <c r="T27" s="41">
        <f t="shared" si="18"/>
        <v>0.69236095084237248</v>
      </c>
      <c r="U27" s="42">
        <f t="shared" si="19"/>
        <v>9.8908707263196075E-2</v>
      </c>
      <c r="V27" s="36">
        <f t="shared" si="20"/>
        <v>4.9099836333878887E-3</v>
      </c>
      <c r="W27" s="37">
        <f t="shared" si="12"/>
        <v>611</v>
      </c>
      <c r="X27" s="38" t="s">
        <v>99</v>
      </c>
    </row>
    <row r="28" spans="1:25" ht="15.75" x14ac:dyDescent="0.25">
      <c r="A28" s="23" t="s">
        <v>13</v>
      </c>
      <c r="B28" s="16">
        <v>5</v>
      </c>
      <c r="C28" s="16">
        <v>10</v>
      </c>
      <c r="D28" s="16">
        <v>4</v>
      </c>
      <c r="E28" s="16">
        <v>7</v>
      </c>
      <c r="F28" s="16">
        <v>5</v>
      </c>
      <c r="G28" s="16">
        <v>6</v>
      </c>
      <c r="H28" s="16">
        <v>1</v>
      </c>
      <c r="J28" s="39" t="s">
        <v>42</v>
      </c>
      <c r="K28" s="40">
        <v>428</v>
      </c>
      <c r="L28" s="41">
        <f t="shared" ref="L28:L31" si="21">K28/4.333</f>
        <v>98.776828986845132</v>
      </c>
      <c r="M28" s="42">
        <f t="shared" si="11"/>
        <v>14.110975569549305</v>
      </c>
      <c r="N28" s="36">
        <f t="shared" si="14"/>
        <v>0.95749440715883671</v>
      </c>
      <c r="O28" s="40">
        <v>18</v>
      </c>
      <c r="P28" s="41">
        <f t="shared" si="15"/>
        <v>4.1541657050542344</v>
      </c>
      <c r="Q28" s="42">
        <f t="shared" si="16"/>
        <v>0.59345224357917636</v>
      </c>
      <c r="R28" s="36">
        <f t="shared" si="17"/>
        <v>4.0268456375838924E-2</v>
      </c>
      <c r="S28" s="40">
        <v>1</v>
      </c>
      <c r="T28" s="41">
        <f t="shared" si="18"/>
        <v>0.23078698361412414</v>
      </c>
      <c r="U28" s="42">
        <f t="shared" si="19"/>
        <v>3.296956908773202E-2</v>
      </c>
      <c r="V28" s="36">
        <f t="shared" si="20"/>
        <v>2.2371364653243847E-3</v>
      </c>
      <c r="W28" s="37">
        <f t="shared" si="12"/>
        <v>447</v>
      </c>
      <c r="X28" s="38" t="s">
        <v>101</v>
      </c>
    </row>
    <row r="29" spans="1:25" ht="15.75" x14ac:dyDescent="0.25">
      <c r="A29" s="23" t="s">
        <v>14</v>
      </c>
      <c r="B29" s="16">
        <v>25</v>
      </c>
      <c r="C29" s="16">
        <v>18</v>
      </c>
      <c r="D29" s="16">
        <v>30</v>
      </c>
      <c r="E29" s="16">
        <v>20</v>
      </c>
      <c r="F29" s="16">
        <v>14</v>
      </c>
      <c r="G29" s="16">
        <v>19</v>
      </c>
      <c r="H29" s="16">
        <v>9</v>
      </c>
      <c r="J29" s="39" t="s">
        <v>0</v>
      </c>
      <c r="K29" s="40">
        <v>479</v>
      </c>
      <c r="L29" s="41">
        <f t="shared" si="21"/>
        <v>110.54696515116547</v>
      </c>
      <c r="M29" s="42">
        <f t="shared" si="11"/>
        <v>15.792423593023639</v>
      </c>
      <c r="N29" s="36">
        <f t="shared" si="14"/>
        <v>0.93372319688109162</v>
      </c>
      <c r="O29" s="40">
        <v>29</v>
      </c>
      <c r="P29" s="41">
        <f t="shared" si="15"/>
        <v>6.6928225248096007</v>
      </c>
      <c r="Q29" s="42">
        <f t="shared" si="16"/>
        <v>0.95611750354422864</v>
      </c>
      <c r="R29" s="36">
        <f t="shared" si="17"/>
        <v>5.6530214424951264E-2</v>
      </c>
      <c r="S29" s="40">
        <v>5</v>
      </c>
      <c r="T29" s="41">
        <f t="shared" si="18"/>
        <v>1.1539349180706209</v>
      </c>
      <c r="U29" s="42">
        <f t="shared" si="19"/>
        <v>0.16484784543866013</v>
      </c>
      <c r="V29" s="36">
        <f t="shared" si="20"/>
        <v>9.7465886939571145E-3</v>
      </c>
      <c r="W29" s="37">
        <f t="shared" si="12"/>
        <v>513</v>
      </c>
      <c r="X29" s="38" t="s">
        <v>101</v>
      </c>
    </row>
    <row r="30" spans="1:25" ht="15.75" x14ac:dyDescent="0.25">
      <c r="A30" s="23" t="s">
        <v>52</v>
      </c>
      <c r="B30" s="16" t="s">
        <v>21</v>
      </c>
      <c r="C30" s="16" t="s">
        <v>21</v>
      </c>
      <c r="D30" s="16" t="s">
        <v>21</v>
      </c>
      <c r="E30" s="16">
        <v>213</v>
      </c>
      <c r="F30" s="16">
        <v>408</v>
      </c>
      <c r="G30" s="16">
        <v>451</v>
      </c>
      <c r="H30" s="16">
        <v>134</v>
      </c>
      <c r="J30" s="39" t="s">
        <v>19</v>
      </c>
      <c r="K30" s="40">
        <v>364</v>
      </c>
      <c r="L30" s="41">
        <f t="shared" si="21"/>
        <v>84.00646203554119</v>
      </c>
      <c r="M30" s="42">
        <f t="shared" si="11"/>
        <v>12.000923147934456</v>
      </c>
      <c r="N30" s="36">
        <f t="shared" si="14"/>
        <v>0.92385786802030456</v>
      </c>
      <c r="O30" s="40">
        <v>23</v>
      </c>
      <c r="P30" s="41">
        <f t="shared" si="15"/>
        <v>5.3081006231248553</v>
      </c>
      <c r="Q30" s="42">
        <f t="shared" si="16"/>
        <v>0.75830008901783652</v>
      </c>
      <c r="R30" s="36">
        <f t="shared" si="17"/>
        <v>5.8375634517766499E-2</v>
      </c>
      <c r="S30" s="40">
        <v>7</v>
      </c>
      <c r="T30" s="41">
        <f t="shared" si="18"/>
        <v>1.615508885298869</v>
      </c>
      <c r="U30" s="42">
        <f t="shared" si="19"/>
        <v>0.23078698361412414</v>
      </c>
      <c r="V30" s="36">
        <f t="shared" si="20"/>
        <v>1.7766497461928935E-2</v>
      </c>
      <c r="W30" s="37">
        <f t="shared" si="12"/>
        <v>394</v>
      </c>
      <c r="X30" s="38" t="s">
        <v>101</v>
      </c>
    </row>
    <row r="31" spans="1:25" ht="16.5" thickBot="1" x14ac:dyDescent="0.3">
      <c r="A31" s="23" t="s">
        <v>49</v>
      </c>
      <c r="B31" s="16" t="s">
        <v>21</v>
      </c>
      <c r="C31" s="16" t="s">
        <v>21</v>
      </c>
      <c r="D31" s="16" t="s">
        <v>21</v>
      </c>
      <c r="E31" s="16">
        <v>180</v>
      </c>
      <c r="F31" s="16">
        <v>167</v>
      </c>
      <c r="G31" s="16">
        <v>130</v>
      </c>
      <c r="H31" s="16">
        <v>50</v>
      </c>
      <c r="J31" s="43" t="s">
        <v>28</v>
      </c>
      <c r="K31" s="44">
        <v>394</v>
      </c>
      <c r="L31" s="45">
        <f t="shared" si="21"/>
        <v>90.930071543964914</v>
      </c>
      <c r="M31" s="46">
        <f t="shared" si="11"/>
        <v>12.990010220566417</v>
      </c>
      <c r="N31" s="47">
        <f t="shared" si="14"/>
        <v>0.9425837320574163</v>
      </c>
      <c r="O31" s="44">
        <v>20</v>
      </c>
      <c r="P31" s="45">
        <f t="shared" si="15"/>
        <v>4.6157396722824835</v>
      </c>
      <c r="Q31" s="46">
        <f t="shared" si="16"/>
        <v>0.65939138175464052</v>
      </c>
      <c r="R31" s="47">
        <f t="shared" si="17"/>
        <v>4.784688995215311E-2</v>
      </c>
      <c r="S31" s="44">
        <v>4</v>
      </c>
      <c r="T31" s="45">
        <f t="shared" si="18"/>
        <v>0.92314793445649657</v>
      </c>
      <c r="U31" s="46">
        <f t="shared" si="19"/>
        <v>0.13187827635092808</v>
      </c>
      <c r="V31" s="47">
        <f t="shared" si="20"/>
        <v>9.5693779904306216E-3</v>
      </c>
      <c r="W31" s="48">
        <f t="shared" si="12"/>
        <v>418</v>
      </c>
      <c r="X31" s="38" t="s">
        <v>101</v>
      </c>
    </row>
    <row r="32" spans="1:25" ht="16.5" thickBot="1" x14ac:dyDescent="0.3">
      <c r="A32" s="23" t="s">
        <v>43</v>
      </c>
      <c r="B32" s="16">
        <v>3</v>
      </c>
      <c r="C32" s="16">
        <v>4</v>
      </c>
      <c r="D32" s="16">
        <v>0</v>
      </c>
      <c r="E32" s="16">
        <v>2</v>
      </c>
      <c r="F32" s="16">
        <v>1</v>
      </c>
      <c r="G32" s="16">
        <v>2</v>
      </c>
      <c r="H32" s="16">
        <v>0</v>
      </c>
      <c r="J32" s="49" t="s">
        <v>71</v>
      </c>
      <c r="K32" s="50">
        <f>SUM(K20:K31)</f>
        <v>5235</v>
      </c>
      <c r="L32" s="51">
        <f>SUM(L20:L31)/12</f>
        <v>100.68082160166166</v>
      </c>
      <c r="M32" s="51">
        <f t="shared" si="11"/>
        <v>14.382974514523095</v>
      </c>
      <c r="N32" s="52">
        <f>K32/W32</f>
        <v>0.94070080862533689</v>
      </c>
      <c r="O32" s="50">
        <f>SUM(O20:O31)</f>
        <v>276</v>
      </c>
      <c r="P32" s="51">
        <f>SUM(P20:P31)/12</f>
        <v>5.3081006231248553</v>
      </c>
      <c r="Q32" s="51">
        <f t="shared" si="16"/>
        <v>0.75830008901783652</v>
      </c>
      <c r="R32" s="52">
        <f>O32/W32</f>
        <v>4.9595687331536388E-2</v>
      </c>
      <c r="S32" s="50">
        <f>SUM(S20:S31)</f>
        <v>54</v>
      </c>
      <c r="T32" s="51">
        <f>SUM(T20:T31)</f>
        <v>12.462497115162703</v>
      </c>
      <c r="U32" s="51">
        <f t="shared" si="19"/>
        <v>1.780356730737529</v>
      </c>
      <c r="V32" s="52">
        <f>S32/W32</f>
        <v>9.7035040431266845E-3</v>
      </c>
      <c r="W32" s="53">
        <f>SUM(W20:W31)</f>
        <v>5565</v>
      </c>
      <c r="X32" s="19"/>
    </row>
    <row r="33" spans="1:26" ht="16.5" thickBot="1" x14ac:dyDescent="0.3">
      <c r="A33" s="23" t="s">
        <v>51</v>
      </c>
      <c r="B33" s="16">
        <v>127</v>
      </c>
      <c r="C33" s="16">
        <v>121</v>
      </c>
      <c r="D33" s="16">
        <v>107</v>
      </c>
      <c r="E33" s="16">
        <v>106</v>
      </c>
      <c r="F33" s="16">
        <v>91</v>
      </c>
      <c r="G33" s="16">
        <v>124</v>
      </c>
      <c r="H33" s="16">
        <v>27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9"/>
      <c r="X33" s="19"/>
    </row>
    <row r="34" spans="1:26" ht="30.75" thickBot="1" x14ac:dyDescent="0.3">
      <c r="A34" s="23" t="s">
        <v>15</v>
      </c>
      <c r="B34" s="16">
        <v>70</v>
      </c>
      <c r="C34" s="16">
        <v>93</v>
      </c>
      <c r="D34" s="16">
        <v>88</v>
      </c>
      <c r="E34" s="16">
        <v>64</v>
      </c>
      <c r="F34" s="16">
        <v>65</v>
      </c>
      <c r="G34" s="16">
        <v>53</v>
      </c>
      <c r="H34" s="16">
        <v>17</v>
      </c>
      <c r="J34" s="24">
        <v>2022</v>
      </c>
      <c r="K34" s="25" t="s">
        <v>54</v>
      </c>
      <c r="L34" s="26" t="s">
        <v>55</v>
      </c>
      <c r="M34" s="27" t="s">
        <v>56</v>
      </c>
      <c r="N34" s="28" t="s">
        <v>57</v>
      </c>
      <c r="O34" s="25" t="s">
        <v>58</v>
      </c>
      <c r="P34" s="26" t="s">
        <v>55</v>
      </c>
      <c r="Q34" s="27" t="s">
        <v>56</v>
      </c>
      <c r="R34" s="28" t="s">
        <v>57</v>
      </c>
      <c r="S34" s="25" t="s">
        <v>59</v>
      </c>
      <c r="T34" s="26" t="s">
        <v>55</v>
      </c>
      <c r="U34" s="27" t="s">
        <v>56</v>
      </c>
      <c r="V34" s="28" t="s">
        <v>57</v>
      </c>
      <c r="W34" s="29" t="s">
        <v>60</v>
      </c>
      <c r="X34" s="30" t="s">
        <v>61</v>
      </c>
    </row>
    <row r="35" spans="1:26" ht="15.75" x14ac:dyDescent="0.25">
      <c r="A35" s="23" t="s">
        <v>40</v>
      </c>
      <c r="B35" s="19">
        <v>8</v>
      </c>
      <c r="C35" s="19">
        <v>9</v>
      </c>
      <c r="D35" s="19">
        <v>6</v>
      </c>
      <c r="E35" s="19">
        <v>5</v>
      </c>
      <c r="F35" s="19">
        <v>3</v>
      </c>
      <c r="G35" s="19">
        <v>5</v>
      </c>
      <c r="H35" s="19">
        <v>1</v>
      </c>
      <c r="J35" s="32" t="s">
        <v>31</v>
      </c>
      <c r="K35" s="33">
        <v>274</v>
      </c>
      <c r="L35" s="34">
        <f>K35/4.333</f>
        <v>63.23563351027002</v>
      </c>
      <c r="M35" s="35">
        <f t="shared" ref="M35:M47" si="22">L35/7</f>
        <v>9.0336619300385745</v>
      </c>
      <c r="N35" s="36">
        <f>K35/W35</f>
        <v>0.88387096774193552</v>
      </c>
      <c r="O35" s="33">
        <v>32</v>
      </c>
      <c r="P35" s="34">
        <f>O35/4.333</f>
        <v>7.3851834756519725</v>
      </c>
      <c r="Q35" s="35">
        <f>P35/7</f>
        <v>1.0550262108074246</v>
      </c>
      <c r="R35" s="36">
        <f>O35/W35</f>
        <v>0.1032258064516129</v>
      </c>
      <c r="S35" s="33">
        <v>4</v>
      </c>
      <c r="T35" s="34">
        <f>S35/4.333</f>
        <v>0.92314793445649657</v>
      </c>
      <c r="U35" s="35">
        <f>T35/7</f>
        <v>0.13187827635092808</v>
      </c>
      <c r="V35" s="36">
        <f>S35/W35</f>
        <v>1.2903225806451613E-2</v>
      </c>
      <c r="W35" s="37">
        <f t="shared" ref="W35:W46" si="23">SUM(K35+O35+S35)</f>
        <v>310</v>
      </c>
      <c r="X35" s="38" t="s">
        <v>92</v>
      </c>
      <c r="Y35" s="31"/>
      <c r="Z35" s="31"/>
    </row>
    <row r="36" spans="1:26" ht="15.75" x14ac:dyDescent="0.25">
      <c r="A36" s="23" t="s">
        <v>16</v>
      </c>
      <c r="B36" s="16">
        <v>57</v>
      </c>
      <c r="C36" s="16">
        <v>47</v>
      </c>
      <c r="D36" s="16">
        <v>45</v>
      </c>
      <c r="E36" s="16">
        <v>48</v>
      </c>
      <c r="F36" s="16">
        <v>55</v>
      </c>
      <c r="G36" s="16">
        <v>32</v>
      </c>
      <c r="H36" s="16">
        <v>9</v>
      </c>
      <c r="J36" s="39" t="s">
        <v>32</v>
      </c>
      <c r="K36" s="40">
        <v>300</v>
      </c>
      <c r="L36" s="41">
        <f t="shared" ref="L36:L41" si="24">K36/4.333</f>
        <v>69.236095084237249</v>
      </c>
      <c r="M36" s="42">
        <f t="shared" si="22"/>
        <v>9.8908707263196067</v>
      </c>
      <c r="N36" s="36">
        <f t="shared" ref="N36:N46" si="25">K36/W36</f>
        <v>0.89552238805970152</v>
      </c>
      <c r="O36" s="40">
        <v>31</v>
      </c>
      <c r="P36" s="41">
        <f t="shared" ref="P36:P46" si="26">O36/4.333</f>
        <v>7.1543964920378489</v>
      </c>
      <c r="Q36" s="42">
        <f t="shared" ref="Q36:Q47" si="27">P36/7</f>
        <v>1.0220566417196928</v>
      </c>
      <c r="R36" s="36">
        <f t="shared" ref="R36:R46" si="28">O36/W36</f>
        <v>9.2537313432835819E-2</v>
      </c>
      <c r="S36" s="40">
        <v>4</v>
      </c>
      <c r="T36" s="41">
        <f t="shared" ref="T36:T46" si="29">S36/4.333</f>
        <v>0.92314793445649657</v>
      </c>
      <c r="U36" s="42">
        <f t="shared" ref="U36:U47" si="30">T36/7</f>
        <v>0.13187827635092808</v>
      </c>
      <c r="V36" s="36">
        <f t="shared" ref="V36:V46" si="31">S36/W36</f>
        <v>1.1940298507462687E-2</v>
      </c>
      <c r="W36" s="37">
        <f t="shared" si="23"/>
        <v>335</v>
      </c>
      <c r="X36" s="38" t="s">
        <v>93</v>
      </c>
    </row>
    <row r="37" spans="1:26" ht="15.75" x14ac:dyDescent="0.25">
      <c r="A37" s="23" t="s">
        <v>17</v>
      </c>
      <c r="B37" s="16">
        <v>68</v>
      </c>
      <c r="C37" s="16">
        <v>85</v>
      </c>
      <c r="D37" s="16">
        <v>78</v>
      </c>
      <c r="E37" s="16">
        <v>72</v>
      </c>
      <c r="F37" s="16">
        <v>67</v>
      </c>
      <c r="G37" s="16">
        <v>50</v>
      </c>
      <c r="H37" s="16">
        <v>24</v>
      </c>
      <c r="J37" s="39" t="s">
        <v>33</v>
      </c>
      <c r="K37" s="40">
        <v>333</v>
      </c>
      <c r="L37" s="41">
        <f t="shared" si="24"/>
        <v>76.852065543503343</v>
      </c>
      <c r="M37" s="42">
        <f t="shared" si="22"/>
        <v>10.978866506214763</v>
      </c>
      <c r="N37" s="36">
        <f t="shared" si="25"/>
        <v>0.88563829787234039</v>
      </c>
      <c r="O37" s="40">
        <v>43</v>
      </c>
      <c r="P37" s="41">
        <f t="shared" si="26"/>
        <v>9.9238402954073379</v>
      </c>
      <c r="Q37" s="42">
        <f t="shared" si="27"/>
        <v>1.4176914707724768</v>
      </c>
      <c r="R37" s="36">
        <f t="shared" si="28"/>
        <v>0.11436170212765957</v>
      </c>
      <c r="S37" s="40">
        <v>0</v>
      </c>
      <c r="T37" s="41">
        <f t="shared" si="29"/>
        <v>0</v>
      </c>
      <c r="U37" s="42">
        <f t="shared" si="30"/>
        <v>0</v>
      </c>
      <c r="V37" s="36">
        <f t="shared" si="31"/>
        <v>0</v>
      </c>
      <c r="W37" s="37">
        <f t="shared" si="23"/>
        <v>376</v>
      </c>
      <c r="X37" s="38" t="s">
        <v>94</v>
      </c>
    </row>
    <row r="38" spans="1:26" ht="15.75" x14ac:dyDescent="0.25">
      <c r="A38" s="59" t="s">
        <v>71</v>
      </c>
      <c r="B38" s="60">
        <v>2847</v>
      </c>
      <c r="C38" s="60">
        <v>3522</v>
      </c>
      <c r="D38" s="60">
        <f>SUM(D3:D37)</f>
        <v>3256</v>
      </c>
      <c r="E38" s="60">
        <f>SUM(E3:E37)</f>
        <v>3629</v>
      </c>
      <c r="F38" s="60">
        <f>SUM(F3:F37)</f>
        <v>4146</v>
      </c>
      <c r="G38" s="60">
        <f>SUM(G3:G37)</f>
        <v>5235</v>
      </c>
      <c r="H38" s="60">
        <f>SUM(H3:H37)</f>
        <v>1507</v>
      </c>
      <c r="J38" s="39" t="s">
        <v>36</v>
      </c>
      <c r="K38" s="40">
        <v>409</v>
      </c>
      <c r="L38" s="41">
        <f t="shared" si="24"/>
        <v>94.391876298176783</v>
      </c>
      <c r="M38" s="42">
        <f t="shared" si="22"/>
        <v>13.484553756882397</v>
      </c>
      <c r="N38" s="36">
        <f t="shared" si="25"/>
        <v>0.90286975717439288</v>
      </c>
      <c r="O38" s="40">
        <v>39</v>
      </c>
      <c r="P38" s="41">
        <f t="shared" si="26"/>
        <v>9.0006923609508416</v>
      </c>
      <c r="Q38" s="42">
        <f t="shared" si="27"/>
        <v>1.2858131944215487</v>
      </c>
      <c r="R38" s="36">
        <f t="shared" si="28"/>
        <v>8.6092715231788075E-2</v>
      </c>
      <c r="S38" s="40">
        <v>5</v>
      </c>
      <c r="T38" s="41">
        <f t="shared" si="29"/>
        <v>1.1539349180706209</v>
      </c>
      <c r="U38" s="42">
        <f t="shared" si="30"/>
        <v>0.16484784543866013</v>
      </c>
      <c r="V38" s="36">
        <f t="shared" si="31"/>
        <v>1.1037527593818985E-2</v>
      </c>
      <c r="W38" s="37">
        <f t="shared" si="23"/>
        <v>453</v>
      </c>
      <c r="X38" s="38" t="s">
        <v>94</v>
      </c>
    </row>
    <row r="39" spans="1:26" x14ac:dyDescent="0.25">
      <c r="J39" s="39" t="s">
        <v>37</v>
      </c>
      <c r="K39" s="40">
        <v>475</v>
      </c>
      <c r="L39" s="41">
        <f t="shared" si="24"/>
        <v>109.62381721670897</v>
      </c>
      <c r="M39" s="42">
        <f t="shared" si="22"/>
        <v>15.66054531667271</v>
      </c>
      <c r="N39" s="36">
        <f t="shared" si="25"/>
        <v>0.89962121212121215</v>
      </c>
      <c r="O39" s="40">
        <v>53</v>
      </c>
      <c r="P39" s="41">
        <f t="shared" si="26"/>
        <v>12.23171013154858</v>
      </c>
      <c r="Q39" s="42">
        <f t="shared" si="27"/>
        <v>1.7473871616497971</v>
      </c>
      <c r="R39" s="36">
        <f t="shared" si="28"/>
        <v>0.10037878787878787</v>
      </c>
      <c r="S39" s="40">
        <v>0</v>
      </c>
      <c r="T39" s="41">
        <f t="shared" si="29"/>
        <v>0</v>
      </c>
      <c r="U39" s="42">
        <f t="shared" si="30"/>
        <v>0</v>
      </c>
      <c r="V39" s="36">
        <f t="shared" si="31"/>
        <v>0</v>
      </c>
      <c r="W39" s="37">
        <f t="shared" si="23"/>
        <v>528</v>
      </c>
      <c r="X39" s="38" t="s">
        <v>94</v>
      </c>
    </row>
    <row r="40" spans="1:26" x14ac:dyDescent="0.25">
      <c r="J40" s="39" t="s">
        <v>38</v>
      </c>
      <c r="K40" s="40">
        <v>377</v>
      </c>
      <c r="L40" s="41">
        <f t="shared" si="24"/>
        <v>87.006692822524812</v>
      </c>
      <c r="M40" s="42">
        <f t="shared" si="22"/>
        <v>12.429527546074974</v>
      </c>
      <c r="N40" s="36">
        <f t="shared" si="25"/>
        <v>0.84340044742729303</v>
      </c>
      <c r="O40" s="40">
        <v>62</v>
      </c>
      <c r="P40" s="41">
        <f t="shared" si="26"/>
        <v>14.308792984075698</v>
      </c>
      <c r="Q40" s="42">
        <f t="shared" si="27"/>
        <v>2.0441132834393856</v>
      </c>
      <c r="R40" s="36">
        <f t="shared" si="28"/>
        <v>0.13870246085011187</v>
      </c>
      <c r="S40" s="40">
        <v>8</v>
      </c>
      <c r="T40" s="41">
        <f t="shared" si="29"/>
        <v>1.8462958689129931</v>
      </c>
      <c r="U40" s="42">
        <f t="shared" si="30"/>
        <v>0.26375655270185616</v>
      </c>
      <c r="V40" s="36">
        <f t="shared" si="31"/>
        <v>1.7897091722595078E-2</v>
      </c>
      <c r="W40" s="37">
        <f t="shared" si="23"/>
        <v>447</v>
      </c>
      <c r="X40" s="38" t="s">
        <v>94</v>
      </c>
    </row>
    <row r="41" spans="1:26" x14ac:dyDescent="0.25">
      <c r="J41" s="39" t="s">
        <v>39</v>
      </c>
      <c r="K41" s="40">
        <v>428</v>
      </c>
      <c r="L41" s="41">
        <f t="shared" si="24"/>
        <v>98.776828986845132</v>
      </c>
      <c r="M41" s="42">
        <f t="shared" si="22"/>
        <v>14.110975569549305</v>
      </c>
      <c r="N41" s="36">
        <f t="shared" si="25"/>
        <v>0.82785299806576407</v>
      </c>
      <c r="O41" s="40">
        <v>84</v>
      </c>
      <c r="P41" s="41">
        <f t="shared" si="26"/>
        <v>19.386106623586429</v>
      </c>
      <c r="Q41" s="42">
        <f t="shared" si="27"/>
        <v>2.7694438033694899</v>
      </c>
      <c r="R41" s="36">
        <f t="shared" si="28"/>
        <v>0.16247582205029013</v>
      </c>
      <c r="S41" s="40">
        <v>5</v>
      </c>
      <c r="T41" s="41">
        <f t="shared" si="29"/>
        <v>1.1539349180706209</v>
      </c>
      <c r="U41" s="42">
        <f t="shared" si="30"/>
        <v>0.16484784543866013</v>
      </c>
      <c r="V41" s="36">
        <f t="shared" si="31"/>
        <v>9.6711798839458421E-3</v>
      </c>
      <c r="W41" s="37">
        <f t="shared" si="23"/>
        <v>517</v>
      </c>
      <c r="X41" s="38" t="s">
        <v>94</v>
      </c>
    </row>
    <row r="42" spans="1:26" x14ac:dyDescent="0.25">
      <c r="J42" s="39" t="s">
        <v>41</v>
      </c>
      <c r="K42" s="40">
        <v>435</v>
      </c>
      <c r="L42" s="41">
        <f>K42/4.333</f>
        <v>100.39233787214401</v>
      </c>
      <c r="M42" s="42">
        <f t="shared" si="22"/>
        <v>14.341762553163431</v>
      </c>
      <c r="N42" s="36">
        <f t="shared" si="25"/>
        <v>0.87</v>
      </c>
      <c r="O42" s="40">
        <v>59</v>
      </c>
      <c r="P42" s="41">
        <f t="shared" si="26"/>
        <v>13.616432033233325</v>
      </c>
      <c r="Q42" s="42">
        <f t="shared" si="27"/>
        <v>1.9452045761761894</v>
      </c>
      <c r="R42" s="36">
        <f t="shared" si="28"/>
        <v>0.11799999999999999</v>
      </c>
      <c r="S42" s="40">
        <v>6</v>
      </c>
      <c r="T42" s="41">
        <f t="shared" si="29"/>
        <v>1.384721901684745</v>
      </c>
      <c r="U42" s="42">
        <f t="shared" si="30"/>
        <v>0.19781741452639215</v>
      </c>
      <c r="V42" s="36">
        <f t="shared" si="31"/>
        <v>1.2E-2</v>
      </c>
      <c r="W42" s="37">
        <f t="shared" si="23"/>
        <v>500</v>
      </c>
      <c r="X42" s="38" t="s">
        <v>94</v>
      </c>
    </row>
    <row r="43" spans="1:26" x14ac:dyDescent="0.25">
      <c r="J43" s="39" t="s">
        <v>42</v>
      </c>
      <c r="K43" s="40">
        <v>282</v>
      </c>
      <c r="L43" s="41">
        <f t="shared" ref="L43:L46" si="32">K43/4.333</f>
        <v>65.081929379183009</v>
      </c>
      <c r="M43" s="42">
        <f t="shared" si="22"/>
        <v>9.2974184827404294</v>
      </c>
      <c r="N43" s="36">
        <f t="shared" si="25"/>
        <v>0.84431137724550898</v>
      </c>
      <c r="O43" s="40">
        <v>48</v>
      </c>
      <c r="P43" s="41">
        <f t="shared" si="26"/>
        <v>11.07777521347796</v>
      </c>
      <c r="Q43" s="42">
        <f t="shared" si="27"/>
        <v>1.5825393162111372</v>
      </c>
      <c r="R43" s="36">
        <f t="shared" si="28"/>
        <v>0.1437125748502994</v>
      </c>
      <c r="S43" s="40">
        <v>4</v>
      </c>
      <c r="T43" s="41">
        <f t="shared" si="29"/>
        <v>0.92314793445649657</v>
      </c>
      <c r="U43" s="42">
        <f t="shared" si="30"/>
        <v>0.13187827635092808</v>
      </c>
      <c r="V43" s="36">
        <f t="shared" si="31"/>
        <v>1.1976047904191617E-2</v>
      </c>
      <c r="W43" s="37">
        <f t="shared" si="23"/>
        <v>334</v>
      </c>
      <c r="X43" s="38" t="s">
        <v>95</v>
      </c>
    </row>
    <row r="44" spans="1:26" x14ac:dyDescent="0.25">
      <c r="J44" s="39" t="s">
        <v>0</v>
      </c>
      <c r="K44" s="40">
        <v>270</v>
      </c>
      <c r="L44" s="41">
        <f t="shared" si="32"/>
        <v>62.312485575813518</v>
      </c>
      <c r="M44" s="42">
        <f t="shared" si="22"/>
        <v>8.9017836536876462</v>
      </c>
      <c r="N44" s="36">
        <f t="shared" si="25"/>
        <v>0.83850931677018636</v>
      </c>
      <c r="O44" s="40">
        <v>43</v>
      </c>
      <c r="P44" s="41">
        <f t="shared" si="26"/>
        <v>9.9238402954073379</v>
      </c>
      <c r="Q44" s="42">
        <f t="shared" si="27"/>
        <v>1.4176914707724768</v>
      </c>
      <c r="R44" s="36">
        <f t="shared" si="28"/>
        <v>0.13354037267080746</v>
      </c>
      <c r="S44" s="40">
        <v>9</v>
      </c>
      <c r="T44" s="41">
        <f t="shared" si="29"/>
        <v>2.0770828525271172</v>
      </c>
      <c r="U44" s="42">
        <f t="shared" si="30"/>
        <v>0.29672612178958818</v>
      </c>
      <c r="V44" s="36">
        <f t="shared" si="31"/>
        <v>2.7950310559006212E-2</v>
      </c>
      <c r="W44" s="37">
        <f t="shared" si="23"/>
        <v>322</v>
      </c>
      <c r="X44" s="38" t="s">
        <v>96</v>
      </c>
    </row>
    <row r="45" spans="1:26" x14ac:dyDescent="0.25">
      <c r="J45" s="39" t="s">
        <v>19</v>
      </c>
      <c r="K45" s="40">
        <v>286</v>
      </c>
      <c r="L45" s="41">
        <f t="shared" si="32"/>
        <v>66.005077313639504</v>
      </c>
      <c r="M45" s="42">
        <f t="shared" si="22"/>
        <v>9.4292967590913577</v>
      </c>
      <c r="N45" s="36">
        <f t="shared" si="25"/>
        <v>0.88819875776397517</v>
      </c>
      <c r="O45" s="40">
        <v>30</v>
      </c>
      <c r="P45" s="41">
        <f t="shared" si="26"/>
        <v>6.9236095084237244</v>
      </c>
      <c r="Q45" s="42">
        <f t="shared" si="27"/>
        <v>0.98908707263196061</v>
      </c>
      <c r="R45" s="36">
        <f t="shared" si="28"/>
        <v>9.3167701863354033E-2</v>
      </c>
      <c r="S45" s="40">
        <v>6</v>
      </c>
      <c r="T45" s="41">
        <f t="shared" si="29"/>
        <v>1.384721901684745</v>
      </c>
      <c r="U45" s="42">
        <f t="shared" si="30"/>
        <v>0.19781741452639215</v>
      </c>
      <c r="V45" s="36">
        <f t="shared" si="31"/>
        <v>1.8633540372670808E-2</v>
      </c>
      <c r="W45" s="37">
        <f t="shared" si="23"/>
        <v>322</v>
      </c>
      <c r="X45" s="38" t="s">
        <v>97</v>
      </c>
    </row>
    <row r="46" spans="1:26" ht="15.75" thickBot="1" x14ac:dyDescent="0.3">
      <c r="J46" s="43" t="s">
        <v>28</v>
      </c>
      <c r="K46" s="44">
        <v>277</v>
      </c>
      <c r="L46" s="45">
        <f t="shared" si="32"/>
        <v>63.927994461112391</v>
      </c>
      <c r="M46" s="46">
        <f t="shared" si="22"/>
        <v>9.1325706373017699</v>
      </c>
      <c r="N46" s="47">
        <f t="shared" si="25"/>
        <v>0.87936507936507935</v>
      </c>
      <c r="O46" s="44">
        <v>31</v>
      </c>
      <c r="P46" s="45">
        <f t="shared" si="26"/>
        <v>7.1543964920378489</v>
      </c>
      <c r="Q46" s="46">
        <f t="shared" si="27"/>
        <v>1.0220566417196928</v>
      </c>
      <c r="R46" s="47">
        <f t="shared" si="28"/>
        <v>9.841269841269841E-2</v>
      </c>
      <c r="S46" s="44">
        <v>7</v>
      </c>
      <c r="T46" s="45">
        <f t="shared" si="29"/>
        <v>1.615508885298869</v>
      </c>
      <c r="U46" s="46">
        <f t="shared" si="30"/>
        <v>0.23078698361412414</v>
      </c>
      <c r="V46" s="47">
        <f t="shared" si="31"/>
        <v>2.2222222222222223E-2</v>
      </c>
      <c r="W46" s="48">
        <f t="shared" si="23"/>
        <v>315</v>
      </c>
      <c r="X46" s="38" t="s">
        <v>97</v>
      </c>
    </row>
    <row r="47" spans="1:26" ht="15.75" thickBot="1" x14ac:dyDescent="0.3">
      <c r="J47" s="49" t="s">
        <v>71</v>
      </c>
      <c r="K47" s="50">
        <f>SUM(K35:K46)</f>
        <v>4146</v>
      </c>
      <c r="L47" s="51">
        <f>SUM(L35:L46)/12</f>
        <v>79.736902838679896</v>
      </c>
      <c r="M47" s="51">
        <f t="shared" si="22"/>
        <v>11.390986119811414</v>
      </c>
      <c r="N47" s="52">
        <f>K47/W47</f>
        <v>0.8711914267703299</v>
      </c>
      <c r="O47" s="50">
        <f>SUM(O35:O46)</f>
        <v>555</v>
      </c>
      <c r="P47" s="51">
        <f>SUM(P35:P46)/12</f>
        <v>10.673897992153243</v>
      </c>
      <c r="Q47" s="51">
        <f t="shared" si="27"/>
        <v>1.5248425703076063</v>
      </c>
      <c r="R47" s="52">
        <f>O47/W47</f>
        <v>0.11662113889472578</v>
      </c>
      <c r="S47" s="50">
        <f>SUM(S35:S46)</f>
        <v>58</v>
      </c>
      <c r="T47" s="51">
        <f>SUM(T35:T46)</f>
        <v>13.3856450496192</v>
      </c>
      <c r="U47" s="51">
        <f t="shared" si="30"/>
        <v>1.9122350070884571</v>
      </c>
      <c r="V47" s="52">
        <f>S47/W47</f>
        <v>1.2187434334944316E-2</v>
      </c>
      <c r="W47" s="53">
        <f>SUM(W35:W46)</f>
        <v>4759</v>
      </c>
      <c r="X47" s="19"/>
    </row>
    <row r="49" spans="10:24" ht="15.75" thickBot="1" x14ac:dyDescent="0.3"/>
    <row r="50" spans="10:24" ht="30.75" thickBot="1" x14ac:dyDescent="0.3">
      <c r="J50" s="24">
        <v>2021</v>
      </c>
      <c r="K50" s="25" t="s">
        <v>54</v>
      </c>
      <c r="L50" s="26" t="s">
        <v>55</v>
      </c>
      <c r="M50" s="27" t="s">
        <v>56</v>
      </c>
      <c r="N50" s="28" t="s">
        <v>57</v>
      </c>
      <c r="O50" s="25" t="s">
        <v>58</v>
      </c>
      <c r="P50" s="26" t="s">
        <v>55</v>
      </c>
      <c r="Q50" s="27" t="s">
        <v>56</v>
      </c>
      <c r="R50" s="28" t="s">
        <v>57</v>
      </c>
      <c r="S50" s="25" t="s">
        <v>59</v>
      </c>
      <c r="T50" s="26" t="s">
        <v>55</v>
      </c>
      <c r="U50" s="27" t="s">
        <v>56</v>
      </c>
      <c r="V50" s="28" t="s">
        <v>57</v>
      </c>
      <c r="W50" s="29" t="s">
        <v>60</v>
      </c>
      <c r="X50" s="30" t="s">
        <v>61</v>
      </c>
    </row>
    <row r="51" spans="10:24" x14ac:dyDescent="0.25">
      <c r="J51" s="32" t="s">
        <v>31</v>
      </c>
      <c r="K51" s="33">
        <v>282</v>
      </c>
      <c r="L51" s="34">
        <f>K51/4.333</f>
        <v>65.081929379183009</v>
      </c>
      <c r="M51" s="35">
        <f t="shared" ref="M51:M63" si="33">L51/7</f>
        <v>9.2974184827404294</v>
      </c>
      <c r="N51" s="36">
        <f>K51/W51</f>
        <v>0.87577639751552794</v>
      </c>
      <c r="O51" s="33">
        <v>28</v>
      </c>
      <c r="P51" s="34">
        <f>O51/4.333</f>
        <v>6.4620355411954762</v>
      </c>
      <c r="Q51" s="35">
        <f>P51/7</f>
        <v>0.92314793445649657</v>
      </c>
      <c r="R51" s="36">
        <f>O51/W51</f>
        <v>8.6956521739130432E-2</v>
      </c>
      <c r="S51" s="33">
        <v>12</v>
      </c>
      <c r="T51" s="34">
        <f>S51/4.333</f>
        <v>2.7694438033694899</v>
      </c>
      <c r="U51" s="35">
        <f>T51/7</f>
        <v>0.3956348290527843</v>
      </c>
      <c r="V51" s="36">
        <f>S51/W51</f>
        <v>3.7267080745341616E-2</v>
      </c>
      <c r="W51" s="37">
        <f t="shared" ref="W51:W62" si="34">SUM(K51+O51+S51)</f>
        <v>322</v>
      </c>
      <c r="X51" s="38" t="s">
        <v>62</v>
      </c>
    </row>
    <row r="52" spans="10:24" x14ac:dyDescent="0.25">
      <c r="J52" s="39" t="s">
        <v>32</v>
      </c>
      <c r="K52" s="40">
        <v>172</v>
      </c>
      <c r="L52" s="41">
        <f t="shared" ref="L52:L62" si="35">K52/4.333</f>
        <v>39.695361181629352</v>
      </c>
      <c r="M52" s="42">
        <f t="shared" si="33"/>
        <v>5.6707658830899073</v>
      </c>
      <c r="N52" s="36">
        <f t="shared" ref="N52:N62" si="36">K52/W52</f>
        <v>0.79262672811059909</v>
      </c>
      <c r="O52" s="40">
        <v>33</v>
      </c>
      <c r="P52" s="41">
        <f t="shared" ref="P52:P62" si="37">O52/4.333</f>
        <v>7.6159704592660971</v>
      </c>
      <c r="Q52" s="42">
        <f t="shared" ref="Q52:Q63" si="38">P52/7</f>
        <v>1.0879957798951567</v>
      </c>
      <c r="R52" s="36">
        <f t="shared" ref="R52:R62" si="39">O52/W52</f>
        <v>0.15207373271889402</v>
      </c>
      <c r="S52" s="40">
        <v>12</v>
      </c>
      <c r="T52" s="41">
        <f t="shared" ref="T52:T62" si="40">S52/4.333</f>
        <v>2.7694438033694899</v>
      </c>
      <c r="U52" s="42">
        <f t="shared" ref="U52:U63" si="41">T52/7</f>
        <v>0.3956348290527843</v>
      </c>
      <c r="V52" s="36">
        <f t="shared" ref="V52:V62" si="42">S52/W52</f>
        <v>5.5299539170506916E-2</v>
      </c>
      <c r="W52" s="37">
        <f t="shared" si="34"/>
        <v>217</v>
      </c>
      <c r="X52" s="38" t="s">
        <v>63</v>
      </c>
    </row>
    <row r="53" spans="10:24" ht="15" customHeight="1" x14ac:dyDescent="0.25">
      <c r="J53" s="39" t="s">
        <v>33</v>
      </c>
      <c r="K53" s="40">
        <v>305</v>
      </c>
      <c r="L53" s="41">
        <f t="shared" si="35"/>
        <v>70.390030002307867</v>
      </c>
      <c r="M53" s="42">
        <f t="shared" si="33"/>
        <v>10.055718571758266</v>
      </c>
      <c r="N53" s="36">
        <f t="shared" si="36"/>
        <v>0.87643678160919536</v>
      </c>
      <c r="O53" s="40">
        <v>29</v>
      </c>
      <c r="P53" s="41">
        <f t="shared" si="37"/>
        <v>6.6928225248096007</v>
      </c>
      <c r="Q53" s="42">
        <f t="shared" si="38"/>
        <v>0.95611750354422864</v>
      </c>
      <c r="R53" s="36">
        <f t="shared" si="39"/>
        <v>8.3333333333333329E-2</v>
      </c>
      <c r="S53" s="40">
        <v>14</v>
      </c>
      <c r="T53" s="41">
        <f t="shared" si="40"/>
        <v>3.2310177705977381</v>
      </c>
      <c r="U53" s="42">
        <f t="shared" si="41"/>
        <v>0.46157396722824828</v>
      </c>
      <c r="V53" s="36">
        <f t="shared" si="42"/>
        <v>4.0229885057471264E-2</v>
      </c>
      <c r="W53" s="37">
        <f t="shared" si="34"/>
        <v>348</v>
      </c>
      <c r="X53" s="38" t="s">
        <v>64</v>
      </c>
    </row>
    <row r="54" spans="10:24" ht="15" customHeight="1" x14ac:dyDescent="0.25">
      <c r="J54" s="39" t="s">
        <v>36</v>
      </c>
      <c r="K54" s="40">
        <v>320</v>
      </c>
      <c r="L54" s="41">
        <f t="shared" si="35"/>
        <v>73.851834756519736</v>
      </c>
      <c r="M54" s="42">
        <f t="shared" si="33"/>
        <v>10.550262108074248</v>
      </c>
      <c r="N54" s="36">
        <f t="shared" si="36"/>
        <v>0.86720867208672092</v>
      </c>
      <c r="O54" s="40">
        <v>43</v>
      </c>
      <c r="P54" s="41">
        <f t="shared" si="37"/>
        <v>9.9238402954073379</v>
      </c>
      <c r="Q54" s="42">
        <f t="shared" si="38"/>
        <v>1.4176914707724768</v>
      </c>
      <c r="R54" s="36">
        <f t="shared" si="39"/>
        <v>0.11653116531165311</v>
      </c>
      <c r="S54" s="40">
        <v>6</v>
      </c>
      <c r="T54" s="41">
        <f t="shared" si="40"/>
        <v>1.384721901684745</v>
      </c>
      <c r="U54" s="42">
        <f t="shared" si="41"/>
        <v>0.19781741452639215</v>
      </c>
      <c r="V54" s="36">
        <f t="shared" si="42"/>
        <v>1.6260162601626018E-2</v>
      </c>
      <c r="W54" s="37">
        <f t="shared" si="34"/>
        <v>369</v>
      </c>
      <c r="X54" s="38" t="s">
        <v>65</v>
      </c>
    </row>
    <row r="55" spans="10:24" x14ac:dyDescent="0.25">
      <c r="J55" s="39" t="s">
        <v>37</v>
      </c>
      <c r="K55" s="40">
        <v>325</v>
      </c>
      <c r="L55" s="41">
        <f t="shared" si="35"/>
        <v>75.005769674590354</v>
      </c>
      <c r="M55" s="42">
        <f t="shared" si="33"/>
        <v>10.715109953512908</v>
      </c>
      <c r="N55" s="36">
        <f t="shared" si="36"/>
        <v>0.87601078167115898</v>
      </c>
      <c r="O55" s="40">
        <v>32</v>
      </c>
      <c r="P55" s="41">
        <f t="shared" si="37"/>
        <v>7.3851834756519725</v>
      </c>
      <c r="Q55" s="42">
        <f t="shared" si="38"/>
        <v>1.0550262108074246</v>
      </c>
      <c r="R55" s="36">
        <f t="shared" si="39"/>
        <v>8.6253369272237201E-2</v>
      </c>
      <c r="S55" s="40">
        <v>14</v>
      </c>
      <c r="T55" s="41">
        <f t="shared" si="40"/>
        <v>3.2310177705977381</v>
      </c>
      <c r="U55" s="42">
        <f t="shared" si="41"/>
        <v>0.46157396722824828</v>
      </c>
      <c r="V55" s="36">
        <f t="shared" si="42"/>
        <v>3.7735849056603772E-2</v>
      </c>
      <c r="W55" s="37">
        <f t="shared" si="34"/>
        <v>371</v>
      </c>
      <c r="X55" s="38" t="s">
        <v>66</v>
      </c>
    </row>
    <row r="56" spans="10:24" ht="15" customHeight="1" x14ac:dyDescent="0.25">
      <c r="J56" s="39" t="s">
        <v>38</v>
      </c>
      <c r="K56" s="40">
        <v>374</v>
      </c>
      <c r="L56" s="41">
        <f t="shared" si="35"/>
        <v>86.314331871682427</v>
      </c>
      <c r="M56" s="42">
        <f t="shared" si="33"/>
        <v>12.330618838811775</v>
      </c>
      <c r="N56" s="36">
        <f t="shared" si="36"/>
        <v>0.88416075650118209</v>
      </c>
      <c r="O56" s="40">
        <v>43</v>
      </c>
      <c r="P56" s="41">
        <f t="shared" si="37"/>
        <v>9.9238402954073379</v>
      </c>
      <c r="Q56" s="42">
        <f t="shared" si="38"/>
        <v>1.4176914707724768</v>
      </c>
      <c r="R56" s="36">
        <f t="shared" si="39"/>
        <v>0.10165484633569739</v>
      </c>
      <c r="S56" s="40">
        <v>6</v>
      </c>
      <c r="T56" s="41">
        <f t="shared" si="40"/>
        <v>1.384721901684745</v>
      </c>
      <c r="U56" s="42">
        <f t="shared" si="41"/>
        <v>0.19781741452639215</v>
      </c>
      <c r="V56" s="36">
        <f t="shared" si="42"/>
        <v>1.4184397163120567E-2</v>
      </c>
      <c r="W56" s="37">
        <f t="shared" si="34"/>
        <v>423</v>
      </c>
      <c r="X56" s="38" t="s">
        <v>67</v>
      </c>
    </row>
    <row r="57" spans="10:24" x14ac:dyDescent="0.25">
      <c r="J57" s="39" t="s">
        <v>39</v>
      </c>
      <c r="K57" s="40">
        <v>359</v>
      </c>
      <c r="L57" s="41">
        <f t="shared" si="35"/>
        <v>82.852527117470572</v>
      </c>
      <c r="M57" s="42">
        <f t="shared" si="33"/>
        <v>11.836075302495797</v>
      </c>
      <c r="N57" s="36">
        <f t="shared" si="36"/>
        <v>0.82528735632183903</v>
      </c>
      <c r="O57" s="40">
        <v>68</v>
      </c>
      <c r="P57" s="41">
        <f t="shared" si="37"/>
        <v>15.693514885760443</v>
      </c>
      <c r="Q57" s="42">
        <f t="shared" si="38"/>
        <v>2.2419306979657776</v>
      </c>
      <c r="R57" s="36">
        <f t="shared" si="39"/>
        <v>0.15632183908045977</v>
      </c>
      <c r="S57" s="40">
        <v>8</v>
      </c>
      <c r="T57" s="41">
        <f t="shared" si="40"/>
        <v>1.8462958689129931</v>
      </c>
      <c r="U57" s="42">
        <f t="shared" si="41"/>
        <v>0.26375655270185616</v>
      </c>
      <c r="V57" s="36">
        <f t="shared" si="42"/>
        <v>1.8390804597701149E-2</v>
      </c>
      <c r="W57" s="37">
        <f t="shared" si="34"/>
        <v>435</v>
      </c>
      <c r="X57" s="38" t="s">
        <v>68</v>
      </c>
    </row>
    <row r="58" spans="10:24" x14ac:dyDescent="0.25">
      <c r="J58" s="39" t="s">
        <v>41</v>
      </c>
      <c r="K58" s="40">
        <v>321</v>
      </c>
      <c r="L58" s="41">
        <f>K58/4.333</f>
        <v>74.08262174013386</v>
      </c>
      <c r="M58" s="42">
        <f t="shared" si="33"/>
        <v>10.583231677161979</v>
      </c>
      <c r="N58" s="36">
        <f t="shared" si="36"/>
        <v>0.79850746268656714</v>
      </c>
      <c r="O58" s="40">
        <v>75</v>
      </c>
      <c r="P58" s="41">
        <f t="shared" si="37"/>
        <v>17.309023771059312</v>
      </c>
      <c r="Q58" s="42">
        <f t="shared" si="38"/>
        <v>2.4727176815799017</v>
      </c>
      <c r="R58" s="36">
        <f t="shared" si="39"/>
        <v>0.18656716417910449</v>
      </c>
      <c r="S58" s="40">
        <v>6</v>
      </c>
      <c r="T58" s="41">
        <f t="shared" si="40"/>
        <v>1.384721901684745</v>
      </c>
      <c r="U58" s="42">
        <f t="shared" si="41"/>
        <v>0.19781741452639215</v>
      </c>
      <c r="V58" s="36">
        <f t="shared" si="42"/>
        <v>1.4925373134328358E-2</v>
      </c>
      <c r="W58" s="37">
        <f t="shared" si="34"/>
        <v>402</v>
      </c>
      <c r="X58" s="38" t="s">
        <v>69</v>
      </c>
    </row>
    <row r="59" spans="10:24" x14ac:dyDescent="0.25">
      <c r="J59" s="39" t="s">
        <v>42</v>
      </c>
      <c r="K59" s="40">
        <v>302</v>
      </c>
      <c r="L59" s="41">
        <f t="shared" si="35"/>
        <v>69.697669051465496</v>
      </c>
      <c r="M59" s="42">
        <f t="shared" si="33"/>
        <v>9.9568098644950709</v>
      </c>
      <c r="N59" s="36">
        <f t="shared" si="36"/>
        <v>0.82967032967032972</v>
      </c>
      <c r="O59" s="40">
        <v>55</v>
      </c>
      <c r="P59" s="41">
        <f t="shared" si="37"/>
        <v>12.693284098776829</v>
      </c>
      <c r="Q59" s="42">
        <f t="shared" si="38"/>
        <v>1.8133262998252613</v>
      </c>
      <c r="R59" s="36">
        <f t="shared" si="39"/>
        <v>0.15109890109890109</v>
      </c>
      <c r="S59" s="40">
        <v>7</v>
      </c>
      <c r="T59" s="41">
        <f t="shared" si="40"/>
        <v>1.615508885298869</v>
      </c>
      <c r="U59" s="42">
        <f t="shared" si="41"/>
        <v>0.23078698361412414</v>
      </c>
      <c r="V59" s="36">
        <f t="shared" si="42"/>
        <v>1.9230769230769232E-2</v>
      </c>
      <c r="W59" s="37">
        <f t="shared" si="34"/>
        <v>364</v>
      </c>
      <c r="X59" s="38" t="s">
        <v>70</v>
      </c>
    </row>
    <row r="60" spans="10:24" x14ac:dyDescent="0.25">
      <c r="J60" s="39" t="s">
        <v>0</v>
      </c>
      <c r="K60" s="40">
        <v>295</v>
      </c>
      <c r="L60" s="41">
        <f t="shared" si="35"/>
        <v>68.082160166166631</v>
      </c>
      <c r="M60" s="42">
        <f t="shared" si="33"/>
        <v>9.7260228808809472</v>
      </c>
      <c r="N60" s="36">
        <f t="shared" si="36"/>
        <v>0.81491712707182318</v>
      </c>
      <c r="O60" s="40">
        <v>59</v>
      </c>
      <c r="P60" s="41">
        <f t="shared" si="37"/>
        <v>13.616432033233325</v>
      </c>
      <c r="Q60" s="42">
        <f t="shared" si="38"/>
        <v>1.9452045761761894</v>
      </c>
      <c r="R60" s="36">
        <f t="shared" si="39"/>
        <v>0.16298342541436464</v>
      </c>
      <c r="S60" s="40">
        <v>8</v>
      </c>
      <c r="T60" s="41">
        <f t="shared" si="40"/>
        <v>1.8462958689129931</v>
      </c>
      <c r="U60" s="42">
        <f t="shared" si="41"/>
        <v>0.26375655270185616</v>
      </c>
      <c r="V60" s="36">
        <f t="shared" si="42"/>
        <v>2.2099447513812154E-2</v>
      </c>
      <c r="W60" s="37">
        <f t="shared" si="34"/>
        <v>362</v>
      </c>
      <c r="X60" s="38" t="s">
        <v>83</v>
      </c>
    </row>
    <row r="61" spans="10:24" x14ac:dyDescent="0.25">
      <c r="J61" s="39" t="s">
        <v>19</v>
      </c>
      <c r="K61" s="40">
        <v>309</v>
      </c>
      <c r="L61" s="41">
        <f t="shared" si="35"/>
        <v>71.313177936764362</v>
      </c>
      <c r="M61" s="42">
        <f t="shared" si="33"/>
        <v>10.187596848109195</v>
      </c>
      <c r="N61" s="36">
        <f t="shared" si="36"/>
        <v>0.85833333333333328</v>
      </c>
      <c r="O61" s="40">
        <v>45</v>
      </c>
      <c r="P61" s="41">
        <f t="shared" si="37"/>
        <v>10.385414262635587</v>
      </c>
      <c r="Q61" s="42">
        <f t="shared" si="38"/>
        <v>1.483630608947941</v>
      </c>
      <c r="R61" s="36">
        <f t="shared" si="39"/>
        <v>0.125</v>
      </c>
      <c r="S61" s="40">
        <v>6</v>
      </c>
      <c r="T61" s="41">
        <f t="shared" si="40"/>
        <v>1.384721901684745</v>
      </c>
      <c r="U61" s="42">
        <f t="shared" si="41"/>
        <v>0.19781741452639215</v>
      </c>
      <c r="V61" s="36">
        <f t="shared" si="42"/>
        <v>1.6666666666666666E-2</v>
      </c>
      <c r="W61" s="37">
        <f t="shared" si="34"/>
        <v>360</v>
      </c>
      <c r="X61" s="38" t="s">
        <v>83</v>
      </c>
    </row>
    <row r="62" spans="10:24" ht="15.75" thickBot="1" x14ac:dyDescent="0.3">
      <c r="J62" s="43" t="s">
        <v>28</v>
      </c>
      <c r="K62" s="44">
        <v>265</v>
      </c>
      <c r="L62" s="45">
        <f t="shared" si="35"/>
        <v>61.1585506577429</v>
      </c>
      <c r="M62" s="46">
        <f t="shared" si="33"/>
        <v>8.736935808248985</v>
      </c>
      <c r="N62" s="47">
        <f t="shared" si="36"/>
        <v>0.87458745874587462</v>
      </c>
      <c r="O62" s="44">
        <v>37</v>
      </c>
      <c r="P62" s="45">
        <f t="shared" si="37"/>
        <v>8.5391183937225943</v>
      </c>
      <c r="Q62" s="46">
        <f t="shared" si="38"/>
        <v>1.2198740562460848</v>
      </c>
      <c r="R62" s="47">
        <f t="shared" si="39"/>
        <v>0.12211221122112212</v>
      </c>
      <c r="S62" s="44">
        <v>1</v>
      </c>
      <c r="T62" s="45">
        <f t="shared" si="40"/>
        <v>0.23078698361412414</v>
      </c>
      <c r="U62" s="46">
        <f t="shared" si="41"/>
        <v>3.296956908773202E-2</v>
      </c>
      <c r="V62" s="47">
        <f t="shared" si="42"/>
        <v>3.3003300330033004E-3</v>
      </c>
      <c r="W62" s="48">
        <f t="shared" si="34"/>
        <v>303</v>
      </c>
      <c r="X62" s="38" t="s">
        <v>86</v>
      </c>
    </row>
    <row r="63" spans="10:24" ht="15.75" thickBot="1" x14ac:dyDescent="0.3">
      <c r="J63" s="49" t="s">
        <v>71</v>
      </c>
      <c r="K63" s="50">
        <f>SUM(K51:K62)</f>
        <v>3629</v>
      </c>
      <c r="L63" s="51">
        <f>SUM(L51:L62)/12</f>
        <v>69.793830294638056</v>
      </c>
      <c r="M63" s="51">
        <f t="shared" si="33"/>
        <v>9.970547184948293</v>
      </c>
      <c r="N63" s="52">
        <f>K63/W63</f>
        <v>0.84869036482694105</v>
      </c>
      <c r="O63" s="50">
        <f>SUM(O51:O62)</f>
        <v>547</v>
      </c>
      <c r="P63" s="51">
        <f>SUM(P51:P62)/12</f>
        <v>10.52004000307716</v>
      </c>
      <c r="Q63" s="51">
        <f t="shared" si="38"/>
        <v>1.5028628575824514</v>
      </c>
      <c r="R63" s="52">
        <f>O63/W63</f>
        <v>0.12792329279700654</v>
      </c>
      <c r="S63" s="50">
        <f>SUM(S51:S62)</f>
        <v>100</v>
      </c>
      <c r="T63" s="51">
        <f>SUM(T51:T62)</f>
        <v>23.078698361412417</v>
      </c>
      <c r="U63" s="51">
        <f t="shared" si="41"/>
        <v>3.2969569087732027</v>
      </c>
      <c r="V63" s="52">
        <f>S63/W63</f>
        <v>2.3386342376052385E-2</v>
      </c>
      <c r="W63" s="53">
        <f>SUM(W51:W62)</f>
        <v>4276</v>
      </c>
      <c r="X63" s="19"/>
    </row>
    <row r="64" spans="10:24" x14ac:dyDescent="0.25">
      <c r="J64" s="16"/>
      <c r="K64" s="16"/>
      <c r="L64" s="16"/>
      <c r="M64" s="16"/>
      <c r="N64" s="16"/>
      <c r="O64" s="16"/>
      <c r="P64" s="16"/>
      <c r="Q64" s="54"/>
      <c r="R64" s="54"/>
      <c r="S64" s="16"/>
      <c r="T64" s="16"/>
      <c r="U64" s="16"/>
      <c r="V64" s="16"/>
      <c r="W64" s="19"/>
      <c r="X64" s="19"/>
    </row>
    <row r="65" spans="2:26" ht="15.75" thickBot="1" x14ac:dyDescent="0.3"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9"/>
      <c r="X65" s="19"/>
    </row>
    <row r="66" spans="2:26" ht="30.75" thickBot="1" x14ac:dyDescent="0.3">
      <c r="J66" s="24">
        <v>2020</v>
      </c>
      <c r="K66" s="25" t="s">
        <v>54</v>
      </c>
      <c r="L66" s="26" t="s">
        <v>55</v>
      </c>
      <c r="M66" s="27" t="s">
        <v>56</v>
      </c>
      <c r="N66" s="28" t="s">
        <v>57</v>
      </c>
      <c r="O66" s="25" t="s">
        <v>58</v>
      </c>
      <c r="P66" s="26" t="s">
        <v>55</v>
      </c>
      <c r="Q66" s="27" t="s">
        <v>56</v>
      </c>
      <c r="R66" s="28" t="s">
        <v>57</v>
      </c>
      <c r="S66" s="25" t="s">
        <v>59</v>
      </c>
      <c r="T66" s="26" t="s">
        <v>55</v>
      </c>
      <c r="U66" s="27" t="s">
        <v>56</v>
      </c>
      <c r="V66" s="28" t="s">
        <v>57</v>
      </c>
      <c r="W66" s="29" t="s">
        <v>60</v>
      </c>
      <c r="X66" s="30" t="s">
        <v>61</v>
      </c>
    </row>
    <row r="67" spans="2:26" x14ac:dyDescent="0.25">
      <c r="J67" s="32" t="s">
        <v>31</v>
      </c>
      <c r="K67" s="33">
        <v>280</v>
      </c>
      <c r="L67" s="34">
        <f>K67/4.333</f>
        <v>64.620355411954762</v>
      </c>
      <c r="M67" s="35">
        <f t="shared" ref="M67:M79" si="43">L67/7</f>
        <v>9.2314793445649652</v>
      </c>
      <c r="N67" s="36">
        <f>K67/W67</f>
        <v>0.90614886731391586</v>
      </c>
      <c r="O67" s="33">
        <v>21</v>
      </c>
      <c r="P67" s="34">
        <f>O67/4.333</f>
        <v>4.8465266558966071</v>
      </c>
      <c r="Q67" s="35">
        <f>P67/7</f>
        <v>0.69236095084237248</v>
      </c>
      <c r="R67" s="36">
        <f>O67/W67</f>
        <v>6.7961165048543687E-2</v>
      </c>
      <c r="S67" s="33">
        <v>8</v>
      </c>
      <c r="T67" s="34">
        <f>S67/4.333</f>
        <v>1.8462958689129931</v>
      </c>
      <c r="U67" s="35">
        <f>T67/7</f>
        <v>0.26375655270185616</v>
      </c>
      <c r="V67" s="36">
        <f>S67/W67</f>
        <v>2.5889967637540454E-2</v>
      </c>
      <c r="W67" s="37">
        <f t="shared" ref="W67:W78" si="44">SUM(K67+O67+S67)</f>
        <v>309</v>
      </c>
      <c r="X67" s="19" t="s">
        <v>72</v>
      </c>
    </row>
    <row r="68" spans="2:26" x14ac:dyDescent="0.25">
      <c r="J68" s="39" t="s">
        <v>32</v>
      </c>
      <c r="K68" s="40">
        <v>169</v>
      </c>
      <c r="L68" s="41">
        <f t="shared" ref="L68:L78" si="45">K68/4.333</f>
        <v>39.003000230786981</v>
      </c>
      <c r="M68" s="42">
        <f t="shared" si="43"/>
        <v>5.5718571758267119</v>
      </c>
      <c r="N68" s="36">
        <f t="shared" ref="N68:N78" si="46">K68/W68</f>
        <v>0.89893617021276595</v>
      </c>
      <c r="O68" s="40">
        <v>16</v>
      </c>
      <c r="P68" s="41">
        <f t="shared" ref="P68:P78" si="47">O68/4.333</f>
        <v>3.6925917378259863</v>
      </c>
      <c r="Q68" s="42">
        <f t="shared" ref="Q68:Q79" si="48">P68/7</f>
        <v>0.52751310540371232</v>
      </c>
      <c r="R68" s="36">
        <f t="shared" ref="R68:R78" si="49">O68/W68</f>
        <v>8.5106382978723402E-2</v>
      </c>
      <c r="S68" s="40">
        <v>3</v>
      </c>
      <c r="T68" s="41">
        <f t="shared" ref="T68:T78" si="50">S68/4.333</f>
        <v>0.69236095084237248</v>
      </c>
      <c r="U68" s="42">
        <f t="shared" ref="U68:U79" si="51">T68/7</f>
        <v>9.8908707263196075E-2</v>
      </c>
      <c r="V68" s="36">
        <f t="shared" ref="V68:V78" si="52">S68/W68</f>
        <v>1.5957446808510637E-2</v>
      </c>
      <c r="W68" s="37">
        <f t="shared" si="44"/>
        <v>188</v>
      </c>
      <c r="X68" s="19" t="s">
        <v>72</v>
      </c>
    </row>
    <row r="69" spans="2:26" s="31" customFormat="1" ht="34.5" customHeight="1" x14ac:dyDescent="0.25">
      <c r="B69" s="19"/>
      <c r="C69" s="19"/>
      <c r="J69" s="39" t="s">
        <v>33</v>
      </c>
      <c r="K69" s="40">
        <v>209</v>
      </c>
      <c r="L69" s="41">
        <f t="shared" si="45"/>
        <v>48.234479575351948</v>
      </c>
      <c r="M69" s="42">
        <f t="shared" si="43"/>
        <v>6.8906399393359923</v>
      </c>
      <c r="N69" s="36">
        <f t="shared" si="46"/>
        <v>0.88559322033898302</v>
      </c>
      <c r="O69" s="40">
        <v>19</v>
      </c>
      <c r="P69" s="41">
        <f t="shared" si="47"/>
        <v>4.384952688668359</v>
      </c>
      <c r="Q69" s="42">
        <f t="shared" si="48"/>
        <v>0.62642181266690844</v>
      </c>
      <c r="R69" s="36">
        <f t="shared" si="49"/>
        <v>8.050847457627118E-2</v>
      </c>
      <c r="S69" s="40">
        <v>8</v>
      </c>
      <c r="T69" s="41">
        <f t="shared" si="50"/>
        <v>1.8462958689129931</v>
      </c>
      <c r="U69" s="42">
        <f t="shared" si="51"/>
        <v>0.26375655270185616</v>
      </c>
      <c r="V69" s="36">
        <f t="shared" si="52"/>
        <v>3.3898305084745763E-2</v>
      </c>
      <c r="W69" s="37">
        <f t="shared" si="44"/>
        <v>236</v>
      </c>
      <c r="X69" s="19" t="s">
        <v>72</v>
      </c>
      <c r="Y69"/>
      <c r="Z69"/>
    </row>
    <row r="70" spans="2:26" s="31" customFormat="1" ht="24" customHeight="1" x14ac:dyDescent="0.25">
      <c r="B70" s="19"/>
      <c r="C70" s="19"/>
      <c r="J70" s="39" t="s">
        <v>36</v>
      </c>
      <c r="K70" s="40">
        <v>225</v>
      </c>
      <c r="L70" s="41">
        <f t="shared" si="45"/>
        <v>51.927071313177933</v>
      </c>
      <c r="M70" s="42">
        <f t="shared" si="43"/>
        <v>7.4181530447397046</v>
      </c>
      <c r="N70" s="36">
        <f t="shared" si="46"/>
        <v>0.85227272727272729</v>
      </c>
      <c r="O70" s="40">
        <v>33</v>
      </c>
      <c r="P70" s="41">
        <f t="shared" si="47"/>
        <v>7.6159704592660971</v>
      </c>
      <c r="Q70" s="42">
        <f t="shared" si="48"/>
        <v>1.0879957798951567</v>
      </c>
      <c r="R70" s="36">
        <f t="shared" si="49"/>
        <v>0.125</v>
      </c>
      <c r="S70" s="40">
        <v>6</v>
      </c>
      <c r="T70" s="41">
        <f t="shared" si="50"/>
        <v>1.384721901684745</v>
      </c>
      <c r="U70" s="42">
        <f t="shared" si="51"/>
        <v>0.19781741452639215</v>
      </c>
      <c r="V70" s="36">
        <f t="shared" si="52"/>
        <v>2.2727272727272728E-2</v>
      </c>
      <c r="W70" s="37">
        <f t="shared" si="44"/>
        <v>264</v>
      </c>
      <c r="X70" s="19" t="s">
        <v>72</v>
      </c>
      <c r="Y70"/>
      <c r="Z70"/>
    </row>
    <row r="71" spans="2:26" s="31" customFormat="1" ht="18" customHeight="1" x14ac:dyDescent="0.25">
      <c r="B71" s="19"/>
      <c r="C71" s="19"/>
      <c r="J71" s="39" t="s">
        <v>37</v>
      </c>
      <c r="K71" s="40">
        <v>249</v>
      </c>
      <c r="L71" s="41">
        <f t="shared" si="45"/>
        <v>57.465958919916915</v>
      </c>
      <c r="M71" s="42">
        <f t="shared" si="43"/>
        <v>8.2094227028452735</v>
      </c>
      <c r="N71" s="36">
        <f t="shared" si="46"/>
        <v>0.9154411764705882</v>
      </c>
      <c r="O71" s="40">
        <v>14</v>
      </c>
      <c r="P71" s="41">
        <f t="shared" si="47"/>
        <v>3.2310177705977381</v>
      </c>
      <c r="Q71" s="42">
        <f t="shared" si="48"/>
        <v>0.46157396722824828</v>
      </c>
      <c r="R71" s="36">
        <f t="shared" si="49"/>
        <v>5.1470588235294115E-2</v>
      </c>
      <c r="S71" s="40">
        <v>9</v>
      </c>
      <c r="T71" s="41">
        <f t="shared" si="50"/>
        <v>2.0770828525271172</v>
      </c>
      <c r="U71" s="42">
        <f t="shared" si="51"/>
        <v>0.29672612178958818</v>
      </c>
      <c r="V71" s="36">
        <f t="shared" si="52"/>
        <v>3.3088235294117647E-2</v>
      </c>
      <c r="W71" s="37">
        <f t="shared" si="44"/>
        <v>272</v>
      </c>
      <c r="X71" s="38" t="s">
        <v>73</v>
      </c>
      <c r="Y71"/>
      <c r="Z71"/>
    </row>
    <row r="72" spans="2:26" s="31" customFormat="1" ht="21" customHeight="1" x14ac:dyDescent="0.25">
      <c r="B72" s="19"/>
      <c r="C72" s="19"/>
      <c r="J72" s="39" t="s">
        <v>38</v>
      </c>
      <c r="K72" s="40">
        <v>337</v>
      </c>
      <c r="L72" s="41">
        <f t="shared" si="45"/>
        <v>77.775213477959838</v>
      </c>
      <c r="M72" s="42">
        <f t="shared" si="43"/>
        <v>11.110744782565691</v>
      </c>
      <c r="N72" s="36">
        <f t="shared" si="46"/>
        <v>0.90591397849462363</v>
      </c>
      <c r="O72" s="40">
        <v>20</v>
      </c>
      <c r="P72" s="41">
        <f t="shared" si="47"/>
        <v>4.6157396722824835</v>
      </c>
      <c r="Q72" s="42">
        <f t="shared" si="48"/>
        <v>0.65939138175464052</v>
      </c>
      <c r="R72" s="36">
        <f t="shared" si="49"/>
        <v>5.3763440860215055E-2</v>
      </c>
      <c r="S72" s="40">
        <v>15</v>
      </c>
      <c r="T72" s="41">
        <f t="shared" si="50"/>
        <v>3.4618047542118622</v>
      </c>
      <c r="U72" s="42">
        <f t="shared" si="51"/>
        <v>0.4945435363159803</v>
      </c>
      <c r="V72" s="36">
        <f t="shared" si="52"/>
        <v>4.0322580645161289E-2</v>
      </c>
      <c r="W72" s="37">
        <f t="shared" si="44"/>
        <v>372</v>
      </c>
      <c r="X72" s="38" t="s">
        <v>63</v>
      </c>
      <c r="Y72"/>
      <c r="Z72"/>
    </row>
    <row r="73" spans="2:26" x14ac:dyDescent="0.25">
      <c r="J73" s="39" t="s">
        <v>39</v>
      </c>
      <c r="K73" s="40">
        <v>229</v>
      </c>
      <c r="L73" s="41">
        <f t="shared" si="45"/>
        <v>52.850219247634428</v>
      </c>
      <c r="M73" s="42">
        <f t="shared" si="43"/>
        <v>7.5500313210906329</v>
      </c>
      <c r="N73" s="36">
        <f t="shared" si="46"/>
        <v>0.75328947368421051</v>
      </c>
      <c r="O73" s="40">
        <v>54</v>
      </c>
      <c r="P73" s="41">
        <f t="shared" si="47"/>
        <v>12.462497115162705</v>
      </c>
      <c r="Q73" s="42">
        <f t="shared" si="48"/>
        <v>1.7803567307375292</v>
      </c>
      <c r="R73" s="36">
        <f t="shared" si="49"/>
        <v>0.17763157894736842</v>
      </c>
      <c r="S73" s="40">
        <v>21</v>
      </c>
      <c r="T73" s="41">
        <f t="shared" si="50"/>
        <v>4.8465266558966071</v>
      </c>
      <c r="U73" s="42">
        <f t="shared" si="51"/>
        <v>0.69236095084237248</v>
      </c>
      <c r="V73" s="36">
        <f t="shared" si="52"/>
        <v>6.9078947368421059E-2</v>
      </c>
      <c r="W73" s="37">
        <f t="shared" si="44"/>
        <v>304</v>
      </c>
      <c r="X73" s="38" t="s">
        <v>64</v>
      </c>
    </row>
    <row r="74" spans="2:26" x14ac:dyDescent="0.25">
      <c r="J74" s="39" t="s">
        <v>41</v>
      </c>
      <c r="K74" s="40">
        <v>286</v>
      </c>
      <c r="L74" s="41">
        <f>K74/4.333</f>
        <v>66.005077313639504</v>
      </c>
      <c r="M74" s="42">
        <f t="shared" si="43"/>
        <v>9.4292967590913577</v>
      </c>
      <c r="N74" s="36">
        <f t="shared" si="46"/>
        <v>0.83139534883720934</v>
      </c>
      <c r="O74" s="40">
        <v>44</v>
      </c>
      <c r="P74" s="41">
        <f t="shared" si="47"/>
        <v>10.154627279021463</v>
      </c>
      <c r="Q74" s="42">
        <f t="shared" si="48"/>
        <v>1.4506610398602091</v>
      </c>
      <c r="R74" s="36">
        <f t="shared" si="49"/>
        <v>0.12790697674418605</v>
      </c>
      <c r="S74" s="40">
        <v>14</v>
      </c>
      <c r="T74" s="41">
        <f t="shared" si="50"/>
        <v>3.2310177705977381</v>
      </c>
      <c r="U74" s="42">
        <f t="shared" si="51"/>
        <v>0.46157396722824828</v>
      </c>
      <c r="V74" s="36">
        <f t="shared" si="52"/>
        <v>4.0697674418604654E-2</v>
      </c>
      <c r="W74" s="37">
        <f t="shared" si="44"/>
        <v>344</v>
      </c>
      <c r="X74" s="38" t="s">
        <v>74</v>
      </c>
    </row>
    <row r="75" spans="2:26" x14ac:dyDescent="0.25">
      <c r="J75" s="39" t="s">
        <v>42</v>
      </c>
      <c r="K75" s="40">
        <v>356</v>
      </c>
      <c r="L75" s="41">
        <f t="shared" si="45"/>
        <v>82.160166166628201</v>
      </c>
      <c r="M75" s="42">
        <f t="shared" si="43"/>
        <v>11.737166595232599</v>
      </c>
      <c r="N75" s="36">
        <f t="shared" si="46"/>
        <v>0.92227979274611394</v>
      </c>
      <c r="O75" s="40">
        <v>27</v>
      </c>
      <c r="P75" s="41">
        <f t="shared" si="47"/>
        <v>6.2312485575813525</v>
      </c>
      <c r="Q75" s="42">
        <f t="shared" si="48"/>
        <v>0.8901783653687646</v>
      </c>
      <c r="R75" s="36">
        <f t="shared" si="49"/>
        <v>6.9948186528497408E-2</v>
      </c>
      <c r="S75" s="40">
        <v>3</v>
      </c>
      <c r="T75" s="41">
        <f t="shared" si="50"/>
        <v>0.69236095084237248</v>
      </c>
      <c r="U75" s="42">
        <f t="shared" si="51"/>
        <v>9.8908707263196075E-2</v>
      </c>
      <c r="V75" s="36">
        <f t="shared" si="52"/>
        <v>7.7720207253886009E-3</v>
      </c>
      <c r="W75" s="37">
        <f t="shared" si="44"/>
        <v>386</v>
      </c>
      <c r="X75" s="38" t="s">
        <v>75</v>
      </c>
    </row>
    <row r="76" spans="2:26" x14ac:dyDescent="0.25">
      <c r="J76" s="39" t="s">
        <v>0</v>
      </c>
      <c r="K76" s="40">
        <v>354</v>
      </c>
      <c r="L76" s="41">
        <f t="shared" si="45"/>
        <v>81.698592199399954</v>
      </c>
      <c r="M76" s="42">
        <f t="shared" si="43"/>
        <v>11.671227457057137</v>
      </c>
      <c r="N76" s="36">
        <f t="shared" si="46"/>
        <v>0.94148936170212771</v>
      </c>
      <c r="O76" s="40">
        <v>7</v>
      </c>
      <c r="P76" s="41">
        <f t="shared" si="47"/>
        <v>1.615508885298869</v>
      </c>
      <c r="Q76" s="42">
        <f t="shared" si="48"/>
        <v>0.23078698361412414</v>
      </c>
      <c r="R76" s="36">
        <f t="shared" si="49"/>
        <v>1.8617021276595744E-2</v>
      </c>
      <c r="S76" s="40">
        <v>15</v>
      </c>
      <c r="T76" s="41">
        <f t="shared" si="50"/>
        <v>3.4618047542118622</v>
      </c>
      <c r="U76" s="42">
        <f t="shared" si="51"/>
        <v>0.4945435363159803</v>
      </c>
      <c r="V76" s="36">
        <f t="shared" si="52"/>
        <v>3.9893617021276598E-2</v>
      </c>
      <c r="W76" s="37">
        <f t="shared" si="44"/>
        <v>376</v>
      </c>
      <c r="X76" s="38" t="s">
        <v>76</v>
      </c>
    </row>
    <row r="77" spans="2:26" x14ac:dyDescent="0.25">
      <c r="J77" s="39" t="s">
        <v>19</v>
      </c>
      <c r="K77" s="40">
        <v>255</v>
      </c>
      <c r="L77" s="41">
        <f t="shared" si="45"/>
        <v>58.850680821601657</v>
      </c>
      <c r="M77" s="42">
        <f t="shared" si="43"/>
        <v>8.407240117371666</v>
      </c>
      <c r="N77" s="36">
        <f t="shared" si="46"/>
        <v>0.94444444444444442</v>
      </c>
      <c r="O77" s="40">
        <v>7</v>
      </c>
      <c r="P77" s="41">
        <f t="shared" si="47"/>
        <v>1.615508885298869</v>
      </c>
      <c r="Q77" s="42">
        <f t="shared" si="48"/>
        <v>0.23078698361412414</v>
      </c>
      <c r="R77" s="36">
        <f t="shared" si="49"/>
        <v>2.5925925925925925E-2</v>
      </c>
      <c r="S77" s="40">
        <v>8</v>
      </c>
      <c r="T77" s="41">
        <f t="shared" si="50"/>
        <v>1.8462958689129931</v>
      </c>
      <c r="U77" s="42">
        <f t="shared" si="51"/>
        <v>0.26375655270185616</v>
      </c>
      <c r="V77" s="36">
        <f t="shared" si="52"/>
        <v>2.9629629629629631E-2</v>
      </c>
      <c r="W77" s="37">
        <f t="shared" si="44"/>
        <v>270</v>
      </c>
      <c r="X77" s="38" t="s">
        <v>77</v>
      </c>
    </row>
    <row r="78" spans="2:26" ht="15.75" thickBot="1" x14ac:dyDescent="0.3">
      <c r="J78" s="43" t="s">
        <v>28</v>
      </c>
      <c r="K78" s="44">
        <v>307</v>
      </c>
      <c r="L78" s="45">
        <f t="shared" si="45"/>
        <v>70.851603969536114</v>
      </c>
      <c r="M78" s="46">
        <f t="shared" si="43"/>
        <v>10.12165770993373</v>
      </c>
      <c r="N78" s="47">
        <f t="shared" si="46"/>
        <v>0.95341614906832295</v>
      </c>
      <c r="O78" s="44">
        <v>7</v>
      </c>
      <c r="P78" s="45">
        <f t="shared" si="47"/>
        <v>1.615508885298869</v>
      </c>
      <c r="Q78" s="46">
        <f t="shared" si="48"/>
        <v>0.23078698361412414</v>
      </c>
      <c r="R78" s="47">
        <f t="shared" si="49"/>
        <v>2.1739130434782608E-2</v>
      </c>
      <c r="S78" s="44">
        <v>8</v>
      </c>
      <c r="T78" s="45">
        <f t="shared" si="50"/>
        <v>1.8462958689129931</v>
      </c>
      <c r="U78" s="46">
        <f t="shared" si="51"/>
        <v>0.26375655270185616</v>
      </c>
      <c r="V78" s="47">
        <f t="shared" si="52"/>
        <v>2.4844720496894408E-2</v>
      </c>
      <c r="W78" s="48">
        <f t="shared" si="44"/>
        <v>322</v>
      </c>
      <c r="X78" s="38" t="s">
        <v>75</v>
      </c>
    </row>
    <row r="79" spans="2:26" ht="15.75" thickBot="1" x14ac:dyDescent="0.3">
      <c r="J79" s="49" t="s">
        <v>71</v>
      </c>
      <c r="K79" s="50">
        <f>SUM(K67:K78)</f>
        <v>3256</v>
      </c>
      <c r="L79" s="51">
        <f>SUM(L67:L78)/12</f>
        <v>62.620201553965678</v>
      </c>
      <c r="M79" s="51">
        <f t="shared" si="43"/>
        <v>8.9457430791379533</v>
      </c>
      <c r="N79" s="52">
        <f>K79/W79</f>
        <v>0.89376887180894871</v>
      </c>
      <c r="O79" s="50">
        <f>SUM(O67:O78)</f>
        <v>269</v>
      </c>
      <c r="P79" s="51">
        <f>SUM(P67:P78)/12</f>
        <v>5.1734748826832826</v>
      </c>
      <c r="Q79" s="51">
        <f t="shared" si="48"/>
        <v>0.73906784038332607</v>
      </c>
      <c r="R79" s="52">
        <f>O79/W79</f>
        <v>7.3840241559154543E-2</v>
      </c>
      <c r="S79" s="50">
        <f>SUM(S67:S78)</f>
        <v>118</v>
      </c>
      <c r="T79" s="51">
        <f>SUM(T67:T78)</f>
        <v>27.232864066466647</v>
      </c>
      <c r="U79" s="51">
        <f t="shared" si="51"/>
        <v>3.8904091523523783</v>
      </c>
      <c r="V79" s="52">
        <f>S79/W79</f>
        <v>3.2390886631896786E-2</v>
      </c>
      <c r="W79" s="53">
        <f>SUM(W67:W78)</f>
        <v>3643</v>
      </c>
      <c r="X79" s="19"/>
    </row>
    <row r="80" spans="2:26" x14ac:dyDescent="0.25"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9"/>
      <c r="X80" s="19"/>
    </row>
    <row r="81" spans="10:26" ht="15.75" thickBot="1" x14ac:dyDescent="0.3"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9"/>
      <c r="X81" s="19"/>
    </row>
    <row r="82" spans="10:26" ht="30.75" thickBot="1" x14ac:dyDescent="0.3">
      <c r="J82" s="24">
        <v>2019</v>
      </c>
      <c r="K82" s="25" t="s">
        <v>54</v>
      </c>
      <c r="L82" s="26" t="s">
        <v>55</v>
      </c>
      <c r="M82" s="27" t="s">
        <v>56</v>
      </c>
      <c r="N82" s="28" t="s">
        <v>57</v>
      </c>
      <c r="O82" s="25" t="s">
        <v>58</v>
      </c>
      <c r="P82" s="26" t="s">
        <v>55</v>
      </c>
      <c r="Q82" s="27" t="s">
        <v>56</v>
      </c>
      <c r="R82" s="28" t="s">
        <v>57</v>
      </c>
      <c r="S82" s="25" t="s">
        <v>59</v>
      </c>
      <c r="T82" s="26" t="s">
        <v>55</v>
      </c>
      <c r="U82" s="27" t="s">
        <v>56</v>
      </c>
      <c r="V82" s="28" t="s">
        <v>57</v>
      </c>
      <c r="W82" s="29" t="s">
        <v>60</v>
      </c>
      <c r="X82" s="30" t="s">
        <v>61</v>
      </c>
    </row>
    <row r="83" spans="10:26" x14ac:dyDescent="0.25">
      <c r="J83" s="32" t="s">
        <v>31</v>
      </c>
      <c r="K83" s="33">
        <v>259</v>
      </c>
      <c r="L83" s="34">
        <f>K83/4.333</f>
        <v>59.773828756058158</v>
      </c>
      <c r="M83" s="35">
        <f t="shared" ref="M83:M95" si="53">L83/7</f>
        <v>8.5391183937225943</v>
      </c>
      <c r="N83" s="36">
        <f>K83/W83</f>
        <v>0.95220588235294112</v>
      </c>
      <c r="O83" s="33">
        <v>7</v>
      </c>
      <c r="P83" s="34">
        <f>O83/4.333</f>
        <v>1.615508885298869</v>
      </c>
      <c r="Q83" s="35">
        <f>P83/7</f>
        <v>0.23078698361412414</v>
      </c>
      <c r="R83" s="36">
        <f>O83/W83</f>
        <v>2.5735294117647058E-2</v>
      </c>
      <c r="S83" s="33">
        <v>6</v>
      </c>
      <c r="T83" s="34">
        <f>S83/4.333</f>
        <v>1.384721901684745</v>
      </c>
      <c r="U83" s="35">
        <f>T83/7</f>
        <v>0.19781741452639215</v>
      </c>
      <c r="V83" s="36">
        <f>S83/W83</f>
        <v>2.2058823529411766E-2</v>
      </c>
      <c r="W83" s="37">
        <f t="shared" ref="W83:W94" si="54">SUM(K83+O83+S83)</f>
        <v>272</v>
      </c>
      <c r="X83" s="19" t="s">
        <v>72</v>
      </c>
    </row>
    <row r="84" spans="10:26" ht="15" customHeight="1" x14ac:dyDescent="0.25">
      <c r="J84" s="39" t="s">
        <v>32</v>
      </c>
      <c r="K84" s="40">
        <v>224</v>
      </c>
      <c r="L84" s="41">
        <f t="shared" ref="L84:L94" si="55">K84/4.333</f>
        <v>51.696284329563809</v>
      </c>
      <c r="M84" s="42">
        <f t="shared" si="53"/>
        <v>7.3851834756519725</v>
      </c>
      <c r="N84" s="36">
        <f t="shared" ref="N84:N94" si="56">K84/W84</f>
        <v>0.92181069958847739</v>
      </c>
      <c r="O84" s="40">
        <v>16</v>
      </c>
      <c r="P84" s="41">
        <f t="shared" ref="P84:P94" si="57">O84/4.333</f>
        <v>3.6925917378259863</v>
      </c>
      <c r="Q84" s="42">
        <f t="shared" ref="Q84:Q95" si="58">P84/7</f>
        <v>0.52751310540371232</v>
      </c>
      <c r="R84" s="36">
        <f t="shared" ref="R84:R94" si="59">O84/W84</f>
        <v>6.584362139917696E-2</v>
      </c>
      <c r="S84" s="40">
        <v>3</v>
      </c>
      <c r="T84" s="41">
        <f t="shared" ref="T84:T94" si="60">S84/4.333</f>
        <v>0.69236095084237248</v>
      </c>
      <c r="U84" s="42">
        <f t="shared" ref="U84:U95" si="61">T84/7</f>
        <v>9.8908707263196075E-2</v>
      </c>
      <c r="V84" s="36">
        <f t="shared" ref="V84:V94" si="62">S84/W84</f>
        <v>1.2345679012345678E-2</v>
      </c>
      <c r="W84" s="37">
        <f t="shared" si="54"/>
        <v>243</v>
      </c>
      <c r="X84" s="19" t="s">
        <v>72</v>
      </c>
      <c r="Y84" s="31"/>
      <c r="Z84" s="31"/>
    </row>
    <row r="85" spans="10:26" ht="15" customHeight="1" x14ac:dyDescent="0.25">
      <c r="J85" s="39" t="s">
        <v>33</v>
      </c>
      <c r="K85" s="40">
        <v>260</v>
      </c>
      <c r="L85" s="41">
        <f t="shared" si="55"/>
        <v>60.004615739672282</v>
      </c>
      <c r="M85" s="42">
        <f t="shared" si="53"/>
        <v>8.5720879628103255</v>
      </c>
      <c r="N85" s="36">
        <f t="shared" si="56"/>
        <v>0.94202898550724634</v>
      </c>
      <c r="O85" s="40">
        <v>12</v>
      </c>
      <c r="P85" s="41">
        <f t="shared" si="57"/>
        <v>2.7694438033694899</v>
      </c>
      <c r="Q85" s="42">
        <f t="shared" si="58"/>
        <v>0.3956348290527843</v>
      </c>
      <c r="R85" s="36">
        <f t="shared" si="59"/>
        <v>4.3478260869565216E-2</v>
      </c>
      <c r="S85" s="40">
        <v>4</v>
      </c>
      <c r="T85" s="41">
        <f t="shared" si="60"/>
        <v>0.92314793445649657</v>
      </c>
      <c r="U85" s="42">
        <f t="shared" si="61"/>
        <v>0.13187827635092808</v>
      </c>
      <c r="V85" s="36">
        <f t="shared" si="62"/>
        <v>1.4492753623188406E-2</v>
      </c>
      <c r="W85" s="37">
        <f t="shared" si="54"/>
        <v>276</v>
      </c>
      <c r="X85" s="19" t="s">
        <v>72</v>
      </c>
      <c r="Y85" s="31"/>
      <c r="Z85" s="31"/>
    </row>
    <row r="86" spans="10:26" x14ac:dyDescent="0.25">
      <c r="J86" s="39" t="s">
        <v>36</v>
      </c>
      <c r="K86" s="40">
        <v>294</v>
      </c>
      <c r="L86" s="41">
        <f t="shared" si="55"/>
        <v>67.851373182552507</v>
      </c>
      <c r="M86" s="42">
        <f t="shared" si="53"/>
        <v>9.6930533117932161</v>
      </c>
      <c r="N86" s="36">
        <f t="shared" si="56"/>
        <v>0.94533762057877813</v>
      </c>
      <c r="O86" s="40">
        <v>13</v>
      </c>
      <c r="P86" s="41">
        <f t="shared" si="57"/>
        <v>3.000230786983614</v>
      </c>
      <c r="Q86" s="42">
        <f t="shared" si="58"/>
        <v>0.42860439814051626</v>
      </c>
      <c r="R86" s="36">
        <f t="shared" si="59"/>
        <v>4.1800643086816719E-2</v>
      </c>
      <c r="S86" s="40">
        <v>4</v>
      </c>
      <c r="T86" s="41">
        <f t="shared" si="60"/>
        <v>0.92314793445649657</v>
      </c>
      <c r="U86" s="42">
        <f t="shared" si="61"/>
        <v>0.13187827635092808</v>
      </c>
      <c r="V86" s="36">
        <f t="shared" si="62"/>
        <v>1.2861736334405145E-2</v>
      </c>
      <c r="W86" s="37">
        <f t="shared" si="54"/>
        <v>311</v>
      </c>
      <c r="X86" s="19" t="s">
        <v>72</v>
      </c>
      <c r="Y86" s="31"/>
      <c r="Z86" s="31"/>
    </row>
    <row r="87" spans="10:26" ht="15" customHeight="1" x14ac:dyDescent="0.25">
      <c r="J87" s="39" t="s">
        <v>37</v>
      </c>
      <c r="K87" s="40">
        <v>342</v>
      </c>
      <c r="L87" s="41">
        <f t="shared" si="55"/>
        <v>78.929148396030456</v>
      </c>
      <c r="M87" s="42">
        <f t="shared" si="53"/>
        <v>11.27559262800435</v>
      </c>
      <c r="N87" s="36">
        <f t="shared" si="56"/>
        <v>0.92682926829268297</v>
      </c>
      <c r="O87" s="40">
        <v>21</v>
      </c>
      <c r="P87" s="41">
        <f t="shared" si="57"/>
        <v>4.8465266558966071</v>
      </c>
      <c r="Q87" s="42">
        <f t="shared" si="58"/>
        <v>0.69236095084237248</v>
      </c>
      <c r="R87" s="36">
        <f t="shared" si="59"/>
        <v>5.6910569105691054E-2</v>
      </c>
      <c r="S87" s="40">
        <v>6</v>
      </c>
      <c r="T87" s="41">
        <f t="shared" si="60"/>
        <v>1.384721901684745</v>
      </c>
      <c r="U87" s="42">
        <f t="shared" si="61"/>
        <v>0.19781741452639215</v>
      </c>
      <c r="V87" s="36">
        <f t="shared" si="62"/>
        <v>1.6260162601626018E-2</v>
      </c>
      <c r="W87" s="37">
        <f t="shared" si="54"/>
        <v>369</v>
      </c>
      <c r="X87" s="19" t="s">
        <v>72</v>
      </c>
      <c r="Y87" s="31"/>
      <c r="Z87" s="31"/>
    </row>
    <row r="88" spans="10:26" x14ac:dyDescent="0.25">
      <c r="J88" s="39" t="s">
        <v>38</v>
      </c>
      <c r="K88" s="40">
        <v>322</v>
      </c>
      <c r="L88" s="41">
        <f t="shared" si="55"/>
        <v>74.313408723747983</v>
      </c>
      <c r="M88" s="42">
        <f t="shared" si="53"/>
        <v>10.616201246249712</v>
      </c>
      <c r="N88" s="36">
        <f t="shared" si="56"/>
        <v>0.91218130311614731</v>
      </c>
      <c r="O88" s="40">
        <v>18</v>
      </c>
      <c r="P88" s="41">
        <f t="shared" si="57"/>
        <v>4.1541657050542344</v>
      </c>
      <c r="Q88" s="42">
        <f t="shared" si="58"/>
        <v>0.59345224357917636</v>
      </c>
      <c r="R88" s="36">
        <f t="shared" si="59"/>
        <v>5.0991501416430593E-2</v>
      </c>
      <c r="S88" s="40">
        <v>13</v>
      </c>
      <c r="T88" s="41">
        <f t="shared" si="60"/>
        <v>3.000230786983614</v>
      </c>
      <c r="U88" s="42">
        <f t="shared" si="61"/>
        <v>0.42860439814051626</v>
      </c>
      <c r="V88" s="36">
        <f t="shared" si="62"/>
        <v>3.6827195467422094E-2</v>
      </c>
      <c r="W88" s="37">
        <f t="shared" si="54"/>
        <v>353</v>
      </c>
      <c r="X88" s="19" t="s">
        <v>72</v>
      </c>
    </row>
    <row r="89" spans="10:26" x14ac:dyDescent="0.25">
      <c r="J89" s="39" t="s">
        <v>39</v>
      </c>
      <c r="K89" s="40">
        <v>332</v>
      </c>
      <c r="L89" s="41">
        <f t="shared" si="55"/>
        <v>76.62127855988922</v>
      </c>
      <c r="M89" s="42">
        <f t="shared" si="53"/>
        <v>10.945896937127031</v>
      </c>
      <c r="N89" s="36">
        <f t="shared" si="56"/>
        <v>0.92997198879551823</v>
      </c>
      <c r="O89" s="40">
        <v>17</v>
      </c>
      <c r="P89" s="41">
        <f t="shared" si="57"/>
        <v>3.9233787214401108</v>
      </c>
      <c r="Q89" s="42">
        <f t="shared" si="58"/>
        <v>0.5604826744914444</v>
      </c>
      <c r="R89" s="36">
        <f t="shared" si="59"/>
        <v>4.7619047619047616E-2</v>
      </c>
      <c r="S89" s="40">
        <v>8</v>
      </c>
      <c r="T89" s="41">
        <f t="shared" si="60"/>
        <v>1.8462958689129931</v>
      </c>
      <c r="U89" s="42">
        <f t="shared" si="61"/>
        <v>0.26375655270185616</v>
      </c>
      <c r="V89" s="36">
        <f t="shared" si="62"/>
        <v>2.2408963585434174E-2</v>
      </c>
      <c r="W89" s="37">
        <f t="shared" si="54"/>
        <v>357</v>
      </c>
      <c r="X89" s="19" t="s">
        <v>72</v>
      </c>
    </row>
    <row r="90" spans="10:26" x14ac:dyDescent="0.25">
      <c r="J90" s="39" t="s">
        <v>41</v>
      </c>
      <c r="K90" s="40">
        <v>339</v>
      </c>
      <c r="L90" s="41">
        <f>K90/4.333</f>
        <v>78.236787445188085</v>
      </c>
      <c r="M90" s="42">
        <f t="shared" si="53"/>
        <v>11.176683920741155</v>
      </c>
      <c r="N90" s="36">
        <f t="shared" si="56"/>
        <v>0.93905817174515238</v>
      </c>
      <c r="O90" s="40">
        <v>15</v>
      </c>
      <c r="P90" s="41">
        <f t="shared" si="57"/>
        <v>3.4618047542118622</v>
      </c>
      <c r="Q90" s="42">
        <f t="shared" si="58"/>
        <v>0.4945435363159803</v>
      </c>
      <c r="R90" s="36">
        <f t="shared" si="59"/>
        <v>4.1551246537396121E-2</v>
      </c>
      <c r="S90" s="40">
        <v>7</v>
      </c>
      <c r="T90" s="41">
        <f t="shared" si="60"/>
        <v>1.615508885298869</v>
      </c>
      <c r="U90" s="42">
        <f t="shared" si="61"/>
        <v>0.23078698361412414</v>
      </c>
      <c r="V90" s="36">
        <f t="shared" si="62"/>
        <v>1.9390581717451522E-2</v>
      </c>
      <c r="W90" s="37">
        <f t="shared" si="54"/>
        <v>361</v>
      </c>
      <c r="X90" s="19" t="s">
        <v>72</v>
      </c>
    </row>
    <row r="91" spans="10:26" x14ac:dyDescent="0.25">
      <c r="J91" s="39" t="s">
        <v>42</v>
      </c>
      <c r="K91" s="40">
        <v>312</v>
      </c>
      <c r="L91" s="41">
        <f t="shared" si="55"/>
        <v>72.005538887606733</v>
      </c>
      <c r="M91" s="42">
        <f t="shared" si="53"/>
        <v>10.28650555537239</v>
      </c>
      <c r="N91" s="36">
        <f t="shared" si="56"/>
        <v>0.8642659279778393</v>
      </c>
      <c r="O91" s="40">
        <v>40</v>
      </c>
      <c r="P91" s="41">
        <f t="shared" si="57"/>
        <v>9.231479344564967</v>
      </c>
      <c r="Q91" s="42">
        <f t="shared" si="58"/>
        <v>1.318782763509281</v>
      </c>
      <c r="R91" s="36">
        <f t="shared" si="59"/>
        <v>0.11080332409972299</v>
      </c>
      <c r="S91" s="40">
        <v>9</v>
      </c>
      <c r="T91" s="41">
        <f t="shared" si="60"/>
        <v>2.0770828525271172</v>
      </c>
      <c r="U91" s="42">
        <f t="shared" si="61"/>
        <v>0.29672612178958818</v>
      </c>
      <c r="V91" s="36">
        <f t="shared" si="62"/>
        <v>2.4930747922437674E-2</v>
      </c>
      <c r="W91" s="37">
        <f t="shared" si="54"/>
        <v>361</v>
      </c>
      <c r="X91" s="19" t="s">
        <v>72</v>
      </c>
    </row>
    <row r="92" spans="10:26" x14ac:dyDescent="0.25">
      <c r="J92" s="39" t="s">
        <v>0</v>
      </c>
      <c r="K92" s="40">
        <v>313</v>
      </c>
      <c r="L92" s="41">
        <f t="shared" si="55"/>
        <v>72.236325871220856</v>
      </c>
      <c r="M92" s="42">
        <f t="shared" si="53"/>
        <v>10.319475124460123</v>
      </c>
      <c r="N92" s="36">
        <f t="shared" si="56"/>
        <v>0.92330383480825962</v>
      </c>
      <c r="O92" s="40">
        <v>15</v>
      </c>
      <c r="P92" s="41">
        <f t="shared" si="57"/>
        <v>3.4618047542118622</v>
      </c>
      <c r="Q92" s="42">
        <f t="shared" si="58"/>
        <v>0.4945435363159803</v>
      </c>
      <c r="R92" s="36">
        <f t="shared" si="59"/>
        <v>4.4247787610619468E-2</v>
      </c>
      <c r="S92" s="40">
        <v>11</v>
      </c>
      <c r="T92" s="41">
        <f t="shared" si="60"/>
        <v>2.5386568197553658</v>
      </c>
      <c r="U92" s="42">
        <f t="shared" si="61"/>
        <v>0.36266525996505228</v>
      </c>
      <c r="V92" s="36">
        <f t="shared" si="62"/>
        <v>3.2448377581120944E-2</v>
      </c>
      <c r="W92" s="37">
        <f t="shared" si="54"/>
        <v>339</v>
      </c>
      <c r="X92" s="19" t="s">
        <v>72</v>
      </c>
    </row>
    <row r="93" spans="10:26" x14ac:dyDescent="0.25">
      <c r="J93" s="39" t="s">
        <v>19</v>
      </c>
      <c r="K93" s="40">
        <v>271</v>
      </c>
      <c r="L93" s="41">
        <f t="shared" si="55"/>
        <v>62.543272559427649</v>
      </c>
      <c r="M93" s="42">
        <f t="shared" si="53"/>
        <v>8.9347532227753792</v>
      </c>
      <c r="N93" s="36">
        <f t="shared" si="56"/>
        <v>0.94097222222222221</v>
      </c>
      <c r="O93" s="40">
        <v>7</v>
      </c>
      <c r="P93" s="41">
        <f t="shared" si="57"/>
        <v>1.615508885298869</v>
      </c>
      <c r="Q93" s="42">
        <f t="shared" si="58"/>
        <v>0.23078698361412414</v>
      </c>
      <c r="R93" s="36">
        <f t="shared" si="59"/>
        <v>2.4305555555555556E-2</v>
      </c>
      <c r="S93" s="40">
        <v>10</v>
      </c>
      <c r="T93" s="41">
        <f t="shared" si="60"/>
        <v>2.3078698361412417</v>
      </c>
      <c r="U93" s="42">
        <f t="shared" si="61"/>
        <v>0.32969569087732026</v>
      </c>
      <c r="V93" s="36">
        <f t="shared" si="62"/>
        <v>3.4722222222222224E-2</v>
      </c>
      <c r="W93" s="37">
        <f t="shared" si="54"/>
        <v>288</v>
      </c>
      <c r="X93" s="19" t="s">
        <v>72</v>
      </c>
    </row>
    <row r="94" spans="10:26" ht="15.75" thickBot="1" x14ac:dyDescent="0.3">
      <c r="J94" s="43" t="s">
        <v>28</v>
      </c>
      <c r="K94" s="44">
        <v>254</v>
      </c>
      <c r="L94" s="45">
        <f t="shared" si="55"/>
        <v>58.619893837987533</v>
      </c>
      <c r="M94" s="46">
        <f t="shared" si="53"/>
        <v>8.374270548283933</v>
      </c>
      <c r="N94" s="47">
        <f t="shared" si="56"/>
        <v>0.95131086142322097</v>
      </c>
      <c r="O94" s="44">
        <v>9</v>
      </c>
      <c r="P94" s="45">
        <f t="shared" si="57"/>
        <v>2.0770828525271172</v>
      </c>
      <c r="Q94" s="46">
        <f t="shared" si="58"/>
        <v>0.29672612178958818</v>
      </c>
      <c r="R94" s="47">
        <f t="shared" si="59"/>
        <v>3.3707865168539325E-2</v>
      </c>
      <c r="S94" s="44">
        <v>4</v>
      </c>
      <c r="T94" s="45">
        <f t="shared" si="60"/>
        <v>0.92314793445649657</v>
      </c>
      <c r="U94" s="46">
        <f t="shared" si="61"/>
        <v>0.13187827635092808</v>
      </c>
      <c r="V94" s="47">
        <f t="shared" si="62"/>
        <v>1.4981273408239701E-2</v>
      </c>
      <c r="W94" s="48">
        <f t="shared" si="54"/>
        <v>267</v>
      </c>
      <c r="X94" s="19" t="s">
        <v>72</v>
      </c>
    </row>
    <row r="95" spans="10:26" ht="15.75" thickBot="1" x14ac:dyDescent="0.3">
      <c r="J95" s="49" t="s">
        <v>71</v>
      </c>
      <c r="K95" s="50">
        <f>SUM(K83:K94)</f>
        <v>3522</v>
      </c>
      <c r="L95" s="51">
        <f>SUM(L83:L94)/12</f>
        <v>67.735979690745438</v>
      </c>
      <c r="M95" s="51">
        <f t="shared" si="53"/>
        <v>9.6765685272493478</v>
      </c>
      <c r="N95" s="52">
        <f>K95/W95</f>
        <v>0.92757440084277065</v>
      </c>
      <c r="O95" s="50">
        <f>SUM(O83:O94)</f>
        <v>190</v>
      </c>
      <c r="P95" s="51">
        <f>SUM(P83:P94)/12</f>
        <v>3.6541272405569654</v>
      </c>
      <c r="Q95" s="51">
        <f t="shared" si="58"/>
        <v>0.52201817722242361</v>
      </c>
      <c r="R95" s="52">
        <f>O95/W95</f>
        <v>5.0039504872267583E-2</v>
      </c>
      <c r="S95" s="50">
        <f>SUM(S83:S94)</f>
        <v>85</v>
      </c>
      <c r="T95" s="51">
        <f>SUM(T83:T94)</f>
        <v>19.616893607200556</v>
      </c>
      <c r="U95" s="51">
        <f t="shared" si="61"/>
        <v>2.8024133724572224</v>
      </c>
      <c r="V95" s="52">
        <f>S95/W95</f>
        <v>2.2386094284961813E-2</v>
      </c>
      <c r="W95" s="53">
        <f>SUM(W83:W94)</f>
        <v>3797</v>
      </c>
      <c r="X95" s="19"/>
    </row>
    <row r="96" spans="10:26" x14ac:dyDescent="0.25"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9"/>
      <c r="X96" s="19"/>
    </row>
    <row r="97" spans="10:24" x14ac:dyDescent="0.25"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9"/>
      <c r="X97" s="19"/>
    </row>
    <row r="98" spans="10:24" x14ac:dyDescent="0.25">
      <c r="J98" s="15" t="s">
        <v>78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9"/>
      <c r="X98" s="19"/>
    </row>
    <row r="99" spans="10:24" x14ac:dyDescent="0.25">
      <c r="J99" s="31" t="s">
        <v>79</v>
      </c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19"/>
    </row>
    <row r="100" spans="10:24" x14ac:dyDescent="0.25">
      <c r="J100" s="38" t="s">
        <v>80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19"/>
    </row>
    <row r="101" spans="10:24" x14ac:dyDescent="0.25">
      <c r="J101" s="38" t="s">
        <v>81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19"/>
    </row>
    <row r="102" spans="10:24" x14ac:dyDescent="0.25">
      <c r="J102" s="38" t="s">
        <v>82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19"/>
    </row>
  </sheetData>
  <phoneticPr fontId="11" type="noConversion"/>
  <pageMargins left="0.7" right="0.7" top="0.75" bottom="0.75" header="0.3" footer="0.3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Yearly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Tamworth PD</cp:lastModifiedBy>
  <cp:lastPrinted>2024-01-03T19:47:43Z</cp:lastPrinted>
  <dcterms:created xsi:type="dcterms:W3CDTF">2018-03-07T20:58:20Z</dcterms:created>
  <dcterms:modified xsi:type="dcterms:W3CDTF">2024-05-03T15:27:28Z</dcterms:modified>
</cp:coreProperties>
</file>